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Bodování příprava" sheetId="3" r:id="rId1"/>
    <sheet name="Turnaj Přerov" sheetId="7" r:id="rId2"/>
    <sheet name="Turnaj Spišská" sheetId="10" r:id="rId3"/>
    <sheet name="Příprava Třinec v" sheetId="1" r:id="rId4"/>
    <sheet name="Příprava Kometa v" sheetId="2" r:id="rId5"/>
    <sheet name="Příprava Slovan Blava" sheetId="5" r:id="rId6"/>
    <sheet name="Příprava Třinec d" sheetId="6" r:id="rId7"/>
  </sheets>
  <calcPr calcId="125725"/>
</workbook>
</file>

<file path=xl/calcChain.xml><?xml version="1.0" encoding="utf-8"?>
<calcChain xmlns="http://schemas.openxmlformats.org/spreadsheetml/2006/main">
  <c r="G42" i="3"/>
  <c r="G41"/>
  <c r="G43"/>
  <c r="L40"/>
  <c r="M40" s="1"/>
  <c r="L42"/>
  <c r="M42" s="1"/>
  <c r="L44"/>
  <c r="M44" s="1"/>
  <c r="L41"/>
  <c r="M41" s="1"/>
  <c r="L43"/>
  <c r="M43" s="1"/>
  <c r="L45"/>
  <c r="M45" s="1"/>
  <c r="M25" i="1"/>
  <c r="N25" s="1"/>
  <c r="M22"/>
  <c r="N22" s="1"/>
  <c r="M19"/>
  <c r="N19" s="1"/>
  <c r="M119" i="10"/>
  <c r="N119" s="1"/>
  <c r="M116"/>
  <c r="N116" s="1"/>
  <c r="N114"/>
  <c r="M114"/>
  <c r="G40" i="3"/>
  <c r="F31" l="1"/>
  <c r="H31" s="1"/>
  <c r="F30"/>
  <c r="H30" s="1"/>
  <c r="F26"/>
  <c r="H26" s="1"/>
  <c r="F32"/>
  <c r="H32" s="1"/>
  <c r="F28"/>
  <c r="H28" s="1"/>
  <c r="H25"/>
  <c r="F25"/>
  <c r="F29"/>
  <c r="H29" s="1"/>
  <c r="F24"/>
  <c r="H24" s="1"/>
  <c r="F27"/>
  <c r="H27" s="1"/>
  <c r="F18"/>
  <c r="H18" s="1"/>
  <c r="F12"/>
  <c r="H12" s="1"/>
  <c r="H6"/>
  <c r="F6"/>
  <c r="F19"/>
  <c r="H19" s="1"/>
  <c r="F17"/>
  <c r="H17" s="1"/>
  <c r="F16"/>
  <c r="H16" s="1"/>
  <c r="H15"/>
  <c r="F15"/>
  <c r="F14"/>
  <c r="H14" s="1"/>
  <c r="H13"/>
  <c r="F13"/>
  <c r="F11"/>
  <c r="H11" s="1"/>
  <c r="F10"/>
  <c r="H10" s="1"/>
  <c r="F9"/>
  <c r="H9" s="1"/>
  <c r="H5"/>
  <c r="F5"/>
  <c r="F8"/>
  <c r="H8" s="1"/>
  <c r="F7"/>
  <c r="H7" s="1"/>
  <c r="F23"/>
  <c r="H23" s="1"/>
  <c r="M27" i="6"/>
  <c r="N27" s="1"/>
  <c r="M23"/>
  <c r="N23" s="1"/>
  <c r="N20"/>
  <c r="M20"/>
  <c r="E29"/>
  <c r="H29" s="1"/>
  <c r="H28"/>
  <c r="E28"/>
  <c r="L32"/>
  <c r="K32"/>
  <c r="I32"/>
  <c r="D32"/>
  <c r="C32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L10"/>
  <c r="L9"/>
  <c r="N26" i="5"/>
  <c r="N22"/>
  <c r="N19"/>
  <c r="M26"/>
  <c r="M22"/>
  <c r="M19"/>
  <c r="L32"/>
  <c r="K32"/>
  <c r="I32"/>
  <c r="D32"/>
  <c r="C32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L10"/>
  <c r="L9"/>
  <c r="L31" i="2"/>
  <c r="K31"/>
  <c r="I31"/>
  <c r="D31"/>
  <c r="C3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L9"/>
  <c r="L8"/>
  <c r="U32" i="10" l="1"/>
  <c r="W32" s="1"/>
  <c r="U31"/>
  <c r="W31" s="1"/>
  <c r="U29"/>
  <c r="W29" s="1"/>
  <c r="U33"/>
  <c r="W33" s="1"/>
  <c r="U30"/>
  <c r="W30" s="1"/>
  <c r="U28"/>
  <c r="W28" s="1"/>
  <c r="U20" l="1"/>
  <c r="W20" s="1"/>
  <c r="U19"/>
  <c r="W19" s="1"/>
  <c r="U18"/>
  <c r="W18" s="1"/>
  <c r="U17"/>
  <c r="W17" s="1"/>
  <c r="U12"/>
  <c r="W12" s="1"/>
  <c r="U14"/>
  <c r="W14" s="1"/>
  <c r="U16"/>
  <c r="W16" s="1"/>
  <c r="U11"/>
  <c r="W11" s="1"/>
  <c r="U13"/>
  <c r="W13" s="1"/>
  <c r="U15"/>
  <c r="W15" s="1"/>
  <c r="L125"/>
  <c r="K125"/>
  <c r="I125"/>
  <c r="D125"/>
  <c r="C125"/>
  <c r="E121"/>
  <c r="H121" s="1"/>
  <c r="E120"/>
  <c r="H120" s="1"/>
  <c r="E119"/>
  <c r="H119" s="1"/>
  <c r="E118"/>
  <c r="H118" s="1"/>
  <c r="E117"/>
  <c r="H117" s="1"/>
  <c r="E116"/>
  <c r="H116" s="1"/>
  <c r="E115"/>
  <c r="H115" s="1"/>
  <c r="E114"/>
  <c r="H114" s="1"/>
  <c r="E113"/>
  <c r="H113" s="1"/>
  <c r="E112"/>
  <c r="H112" s="1"/>
  <c r="E111"/>
  <c r="H111" s="1"/>
  <c r="E110"/>
  <c r="H110" s="1"/>
  <c r="E109"/>
  <c r="H109" s="1"/>
  <c r="E108"/>
  <c r="H108" s="1"/>
  <c r="E107"/>
  <c r="H107" s="1"/>
  <c r="E106"/>
  <c r="H106" s="1"/>
  <c r="L103"/>
  <c r="L102"/>
  <c r="I94"/>
  <c r="D94"/>
  <c r="C94"/>
  <c r="E90"/>
  <c r="H90" s="1"/>
  <c r="E89"/>
  <c r="H89" s="1"/>
  <c r="E88"/>
  <c r="H88" s="1"/>
  <c r="E87"/>
  <c r="H87" s="1"/>
  <c r="E86"/>
  <c r="H86" s="1"/>
  <c r="E85"/>
  <c r="H85" s="1"/>
  <c r="E84"/>
  <c r="H84" s="1"/>
  <c r="E83"/>
  <c r="H83" s="1"/>
  <c r="E82"/>
  <c r="H82" s="1"/>
  <c r="E81"/>
  <c r="H81" s="1"/>
  <c r="E80"/>
  <c r="H80" s="1"/>
  <c r="E79"/>
  <c r="H79" s="1"/>
  <c r="E78"/>
  <c r="H78" s="1"/>
  <c r="E77"/>
  <c r="H77" s="1"/>
  <c r="E76"/>
  <c r="H76" s="1"/>
  <c r="E75"/>
  <c r="H75" s="1"/>
  <c r="L72"/>
  <c r="L71"/>
  <c r="L31" i="1"/>
  <c r="K31"/>
  <c r="I31"/>
  <c r="I63" i="10"/>
  <c r="D63"/>
  <c r="C63"/>
  <c r="E59"/>
  <c r="H59" s="1"/>
  <c r="H58"/>
  <c r="E58"/>
  <c r="H57"/>
  <c r="E57"/>
  <c r="E56"/>
  <c r="H56" s="1"/>
  <c r="E55"/>
  <c r="H55" s="1"/>
  <c r="H54"/>
  <c r="E54"/>
  <c r="H53"/>
  <c r="E53"/>
  <c r="H52"/>
  <c r="E52"/>
  <c r="E51"/>
  <c r="H51" s="1"/>
  <c r="E50"/>
  <c r="H50" s="1"/>
  <c r="H49"/>
  <c r="E49"/>
  <c r="E48"/>
  <c r="H48" s="1"/>
  <c r="E47"/>
  <c r="H47" s="1"/>
  <c r="E46"/>
  <c r="H46" s="1"/>
  <c r="E45"/>
  <c r="H45" s="1"/>
  <c r="E44"/>
  <c r="H44" s="1"/>
  <c r="L41"/>
  <c r="L40"/>
  <c r="I32"/>
  <c r="E25"/>
  <c r="H25" s="1"/>
  <c r="E28"/>
  <c r="H28" s="1"/>
  <c r="D32"/>
  <c r="C32"/>
  <c r="E27"/>
  <c r="H27" s="1"/>
  <c r="E26"/>
  <c r="H26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L10"/>
  <c r="L9"/>
  <c r="E26" i="1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D31"/>
  <c r="C31"/>
  <c r="L9"/>
  <c r="L8"/>
  <c r="Q35" i="7"/>
  <c r="S35" s="1"/>
  <c r="Q34"/>
  <c r="S34" s="1"/>
  <c r="Q32"/>
  <c r="S32" s="1"/>
  <c r="Q31"/>
  <c r="S31" s="1"/>
  <c r="Q30"/>
  <c r="S30" s="1"/>
  <c r="Q29"/>
  <c r="S29" s="1"/>
  <c r="Q28"/>
  <c r="S28" s="1"/>
  <c r="Q18"/>
  <c r="S18" s="1"/>
  <c r="Q19"/>
  <c r="S19"/>
  <c r="Q20"/>
  <c r="S20"/>
  <c r="Q21"/>
  <c r="S21"/>
  <c r="Q22"/>
  <c r="S22"/>
  <c r="Q17"/>
  <c r="S17" s="1"/>
  <c r="Q16"/>
  <c r="S16" s="1"/>
  <c r="Q15"/>
  <c r="S15" s="1"/>
  <c r="Q14"/>
  <c r="S14" s="1"/>
  <c r="Q13"/>
  <c r="S13" s="1"/>
  <c r="Q12"/>
  <c r="S12" s="1"/>
  <c r="Q11"/>
  <c r="S11" s="1"/>
  <c r="S36"/>
  <c r="Q36"/>
  <c r="D121"/>
  <c r="C121"/>
  <c r="J99"/>
  <c r="J98"/>
  <c r="J69"/>
  <c r="D90"/>
  <c r="C90"/>
  <c r="J68"/>
  <c r="J38"/>
  <c r="D59"/>
  <c r="C59"/>
  <c r="D29"/>
  <c r="C29"/>
  <c r="J8"/>
  <c r="Q33" l="1"/>
  <c r="S33" s="1"/>
  <c r="G122"/>
  <c r="G91"/>
  <c r="G31"/>
</calcChain>
</file>

<file path=xl/sharedStrings.xml><?xml version="1.0" encoding="utf-8"?>
<sst xmlns="http://schemas.openxmlformats.org/spreadsheetml/2006/main" count="818" uniqueCount="155">
  <si>
    <t>Příprava</t>
  </si>
  <si>
    <t>HC ZUBR Přerov</t>
  </si>
  <si>
    <t>x</t>
  </si>
  <si>
    <t>Branky:</t>
  </si>
  <si>
    <t>Vyloučení:</t>
  </si>
  <si>
    <t>Klapal</t>
  </si>
  <si>
    <t>Sestava:</t>
  </si>
  <si>
    <t>Střely</t>
  </si>
  <si>
    <t>Branky</t>
  </si>
  <si>
    <t>Asistence</t>
  </si>
  <si>
    <t>+ a -</t>
  </si>
  <si>
    <t>Sirota</t>
  </si>
  <si>
    <t>Skříček</t>
  </si>
  <si>
    <t>Spálovský</t>
  </si>
  <si>
    <t>Miklík</t>
  </si>
  <si>
    <t>Navrátil</t>
  </si>
  <si>
    <t>Peterka</t>
  </si>
  <si>
    <t>Zdráhal</t>
  </si>
  <si>
    <t>Horký</t>
  </si>
  <si>
    <t>góly</t>
  </si>
  <si>
    <t>Pořadí</t>
  </si>
  <si>
    <t>Jméno</t>
  </si>
  <si>
    <t>Celkem</t>
  </si>
  <si>
    <t>Vyloučení</t>
  </si>
  <si>
    <t>Zápasy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</si>
  <si>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</si>
  <si>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</si>
  <si>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</si>
  <si>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</si>
  <si>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</si>
  <si>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</si>
  <si>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</si>
  <si>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</si>
  <si>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</si>
  <si>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</si>
  <si>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</si>
  <si>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</si>
  <si>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</si>
  <si>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Útočníci:</t>
  </si>
  <si>
    <t>Obránci:</t>
  </si>
  <si>
    <t>KB</t>
  </si>
  <si>
    <t>Hotěk</t>
  </si>
  <si>
    <t>14.</t>
  </si>
  <si>
    <t>Bodování turnaj celkově</t>
  </si>
  <si>
    <t>15.</t>
  </si>
  <si>
    <t>%</t>
  </si>
  <si>
    <t>Petráš</t>
  </si>
  <si>
    <t>počet z.</t>
  </si>
  <si>
    <t>minuty</t>
  </si>
  <si>
    <t>Příprava - Turnaj Přerov 1.místo!!!!</t>
  </si>
  <si>
    <t>HC Olomouc</t>
  </si>
  <si>
    <t>(0:0)(3:0)(0:0)</t>
  </si>
  <si>
    <t>Zeleňák (Zdráhal), Horký, Tomaník (Zdráhal)</t>
  </si>
  <si>
    <t>Zeleňák, Miklík</t>
  </si>
  <si>
    <t>Vacula, Šindar</t>
  </si>
  <si>
    <t>Vacula zákroky</t>
  </si>
  <si>
    <t>Zeleňák</t>
  </si>
  <si>
    <t>Dvořáček</t>
  </si>
  <si>
    <t>Kavka</t>
  </si>
  <si>
    <t>Tomaník</t>
  </si>
  <si>
    <t>Plášek</t>
  </si>
  <si>
    <t>Židlík</t>
  </si>
  <si>
    <t>Hostášek</t>
  </si>
  <si>
    <t>Foltas</t>
  </si>
  <si>
    <t>neznačeno</t>
  </si>
  <si>
    <t>-</t>
  </si>
  <si>
    <t xml:space="preserve">+ </t>
  </si>
  <si>
    <t>HK 36 Skalica</t>
  </si>
  <si>
    <t>(1:0)(3:0)(1:2)</t>
  </si>
  <si>
    <t>Plášek (Dvořáček), Miklík (Tomaník,Zdráhal), Hotěk, Horký(Petráš), Sirota(Navrátil)</t>
  </si>
  <si>
    <t>Židlík,Zdráhal,Dvořáček</t>
  </si>
  <si>
    <t>Vacula, Bartoněk</t>
  </si>
  <si>
    <t>LHK JESTŘÁBI Prostějov</t>
  </si>
  <si>
    <t>(3:0)(2:0)(4:0)</t>
  </si>
  <si>
    <t>Židlík(Sirota),Hotěk(Sirota),Sirota,Navrátil(Dvořáček),Dvořáček(Hotěk),Petráš(Zdráhal),Navrátil,Horký(Lašák),Hotěk(Sirota)</t>
  </si>
  <si>
    <t>Machač, Bartoněk</t>
  </si>
  <si>
    <t>Machač zákroky</t>
  </si>
  <si>
    <t>Bartoněk zákroky</t>
  </si>
  <si>
    <t>Kleiner</t>
  </si>
  <si>
    <t>Koudela</t>
  </si>
  <si>
    <t>Lašák</t>
  </si>
  <si>
    <t xml:space="preserve">Židlík </t>
  </si>
  <si>
    <t>SKLH Žďár nad Sázavou</t>
  </si>
  <si>
    <t>(2:3)(1:1)(2:1)</t>
  </si>
  <si>
    <t>Plášek (Sirota),Tomaník(Zdráhal),Plášek(Hotěk),Tomaník,Tomaník</t>
  </si>
  <si>
    <t>Navrátil,Dvořáček,Klapal</t>
  </si>
  <si>
    <t>Šindar,Machač</t>
  </si>
  <si>
    <t>Šindar zákroky</t>
  </si>
  <si>
    <t xml:space="preserve">Plášek  </t>
  </si>
  <si>
    <t>5.-6.</t>
  </si>
  <si>
    <t>6.-9.</t>
  </si>
  <si>
    <t>HC Oceláři Třinec</t>
  </si>
  <si>
    <t>(0:2)(1:4)(2:4)</t>
  </si>
  <si>
    <t>Místo:</t>
  </si>
  <si>
    <t>Třinec</t>
  </si>
  <si>
    <t>Petráš, Navrátil(Hotěk,Plášek), Hotěk(Navrátil,Koudela)</t>
  </si>
  <si>
    <t>Hostášek,Hotěk,Skříček,Kleiner</t>
  </si>
  <si>
    <t>Vacula,Machač</t>
  </si>
  <si>
    <t>Příprava - Turnaj Spišská Nová Ves, 2.místo!</t>
  </si>
  <si>
    <t>Buly</t>
  </si>
  <si>
    <t>ANO</t>
  </si>
  <si>
    <t>NE</t>
  </si>
  <si>
    <t>35.min.TS nedal</t>
  </si>
  <si>
    <t>39 min.TS nedal</t>
  </si>
  <si>
    <t>HK Prešov</t>
  </si>
  <si>
    <t>(3:1)(0:0)(2:1)</t>
  </si>
  <si>
    <t>Tomaník(Sirota,Skříček),Plášek(Koudela),Dvořáček(Zdráhal),Tomaník(Dvořáček,Zdráhal),Plášek(Hotěk,Lašák)</t>
  </si>
  <si>
    <t>Zdráhal 4,Hostášek,Skříček,Foltas,Dvořáček</t>
  </si>
  <si>
    <t>MHC Martin</t>
  </si>
  <si>
    <t>(1:1)(1:1)(1:2)</t>
  </si>
  <si>
    <t>Tomaník,Hotěk(Petráš),Hotěk</t>
  </si>
  <si>
    <t>Skříček,Zdráhal</t>
  </si>
  <si>
    <t>Machač,Vacula</t>
  </si>
  <si>
    <t>Iskra Partyzánske</t>
  </si>
  <si>
    <t>(4:1)(1:0)(7:0)</t>
  </si>
  <si>
    <t>Hotěk(Navrátil),Plášek(Navrátil),Zdráhal(Tomaník),Tomaník(Klapal),Tomaník(Sirota),Zdráhal(Dvořáček)</t>
  </si>
  <si>
    <t>Navrátil(Plášek),Dvořáček(Tomaník),Zdráhal(Dvořáček),Dvořáček,Tomaník(Klapal),Hotěk(Plášek)</t>
  </si>
  <si>
    <t>HK Spišská Nová Ves</t>
  </si>
  <si>
    <t>(2:1)(4:0)(3:1)</t>
  </si>
  <si>
    <t>Sirota(Dvořáček),Dvořáček(Tomaník),Sirota(Tomaník,Dvořáček),Zdráhal(Dvořáček),Plášek(Skříček),</t>
  </si>
  <si>
    <t>Tomaník(Sirota),Navrátil(Hotěk),Zdráhal,Tomaník(Navrátil)</t>
  </si>
  <si>
    <t>7.-8.</t>
  </si>
  <si>
    <t>HC KOMETA GROUP</t>
  </si>
  <si>
    <t>ZS Rondo</t>
  </si>
  <si>
    <t>(0:2)(0:0)(2:1)</t>
  </si>
  <si>
    <t>Koudela,Miklík,Hotěk</t>
  </si>
  <si>
    <t>Vacula,Šindar</t>
  </si>
  <si>
    <t xml:space="preserve">Koudela </t>
  </si>
  <si>
    <t>HC SLOVAN Bratislava</t>
  </si>
  <si>
    <t>ZS Přerov</t>
  </si>
  <si>
    <t>(0:0)(5:0)(3:0)</t>
  </si>
  <si>
    <t>Horký(Skříček),Peterka(Tomaník),Hotěk,Peterka(Tomaník),Dvořáček(Skříček),Dvořáček(Hotěk,Miklík),</t>
  </si>
  <si>
    <t>Horký(Navrátil),Peterka(Dvořáček)</t>
  </si>
  <si>
    <t>Miklík,Sirota</t>
  </si>
  <si>
    <t xml:space="preserve">Horký </t>
  </si>
  <si>
    <t xml:space="preserve">Miklík </t>
  </si>
  <si>
    <t>celkem</t>
  </si>
  <si>
    <t>Peterka(Dvořáček)</t>
  </si>
  <si>
    <t>HC OCELÁŘI Třinec</t>
  </si>
  <si>
    <t>(0:1)(0:3)(1:1)</t>
  </si>
  <si>
    <t>Petráš,Horký</t>
  </si>
  <si>
    <t>Žilka</t>
  </si>
  <si>
    <t xml:space="preserve">Marek </t>
  </si>
  <si>
    <t>Skácel</t>
  </si>
  <si>
    <t xml:space="preserve">Petráš </t>
  </si>
  <si>
    <t>Marek</t>
  </si>
  <si>
    <t>Kanadské bodování ELMD příprava 2013-2014</t>
  </si>
  <si>
    <t>Brankáři:</t>
  </si>
  <si>
    <t xml:space="preserve">Šindar </t>
  </si>
  <si>
    <t xml:space="preserve">Machač </t>
  </si>
  <si>
    <t>Vacula</t>
  </si>
  <si>
    <t>Bartoněk</t>
  </si>
  <si>
    <t>Buly:</t>
  </si>
  <si>
    <t>Značeno pouze v některých zápasech</t>
  </si>
  <si>
    <t>Pořadí - v případě rovnosti bodů, rozhoduje + a -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</si>
</sst>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0" fillId="0" borderId="12" xfId="0" applyBorder="1"/>
    <xf numFmtId="0" fontId="0" fillId="0" borderId="13" xfId="0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2" fontId="0" fillId="0" borderId="0" xfId="0" applyNumberFormat="1"/>
    <xf numFmtId="0" fontId="0" fillId="0" borderId="0" xfId="0" applyFill="1" applyBorder="1"/>
    <xf numFmtId="49" fontId="1" fillId="0" borderId="0" xfId="0" applyNumberFormat="1" applyFont="1" applyAlignment="1">
      <alignment horizontal="center"/>
    </xf>
    <xf numFmtId="0" fontId="1" fillId="0" borderId="14" xfId="0" applyFont="1" applyBorder="1"/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/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1" fillId="0" borderId="16" xfId="0" applyFont="1" applyFill="1" applyBorder="1" applyAlignment="1">
      <alignment horizontal="left"/>
    </xf>
    <xf numFmtId="164" fontId="0" fillId="0" borderId="0" xfId="0" applyNumberFormat="1"/>
    <xf numFmtId="0" fontId="1" fillId="0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/>
  </sheetViews>
  <sheetFormatPr defaultRowHeight="15"/>
  <cols>
    <col min="1" max="1" width="6.7109375" customWidth="1"/>
    <col min="2" max="2" width="9.7109375" bestFit="1" customWidth="1"/>
    <col min="3" max="4" width="7.42578125" customWidth="1"/>
    <col min="5" max="5" width="9.5703125" bestFit="1" customWidth="1"/>
    <col min="6" max="6" width="6.5703125" customWidth="1"/>
    <col min="7" max="7" width="5.28515625" customWidth="1"/>
    <col min="8" max="8" width="7.85546875" customWidth="1"/>
    <col min="9" max="9" width="9.7109375" bestFit="1" customWidth="1"/>
  </cols>
  <sheetData>
    <row r="1" spans="1:21" ht="18.75">
      <c r="A1" s="6" t="s">
        <v>146</v>
      </c>
    </row>
    <row r="2" spans="1:21">
      <c r="A2" s="2" t="s">
        <v>154</v>
      </c>
    </row>
    <row r="3" spans="1:21" ht="15.75" thickBot="1">
      <c r="A3" s="2" t="s">
        <v>38</v>
      </c>
      <c r="K3" s="25"/>
      <c r="L3" s="26"/>
      <c r="M3" s="26"/>
      <c r="N3" s="26"/>
      <c r="O3" s="26"/>
      <c r="P3" s="26"/>
      <c r="Q3" s="26"/>
      <c r="R3" s="26"/>
      <c r="S3" s="26"/>
      <c r="T3" s="26"/>
    </row>
    <row r="4" spans="1:21" ht="15.75" thickBot="1">
      <c r="A4" s="7" t="s">
        <v>20</v>
      </c>
      <c r="B4" s="17" t="s">
        <v>21</v>
      </c>
      <c r="C4" s="17" t="s">
        <v>24</v>
      </c>
      <c r="D4" s="17" t="s">
        <v>8</v>
      </c>
      <c r="E4" s="17" t="s">
        <v>9</v>
      </c>
      <c r="F4" s="18" t="s">
        <v>40</v>
      </c>
      <c r="G4" s="19" t="s">
        <v>10</v>
      </c>
      <c r="H4" s="17" t="s">
        <v>22</v>
      </c>
      <c r="I4" s="20" t="s">
        <v>23</v>
      </c>
      <c r="J4" s="2"/>
      <c r="K4" s="25"/>
      <c r="L4" s="25"/>
      <c r="M4" s="25"/>
      <c r="N4" s="25"/>
      <c r="O4" s="25"/>
      <c r="P4" s="27"/>
      <c r="Q4" s="28"/>
      <c r="R4" s="25"/>
      <c r="S4" s="25"/>
      <c r="T4" s="25"/>
    </row>
    <row r="5" spans="1:21">
      <c r="A5" s="14" t="s">
        <v>25</v>
      </c>
      <c r="B5" s="22" t="s">
        <v>59</v>
      </c>
      <c r="C5" s="23">
        <v>8</v>
      </c>
      <c r="D5" s="23">
        <v>12</v>
      </c>
      <c r="E5" s="23">
        <v>7</v>
      </c>
      <c r="F5" s="22">
        <f>SUM(D5:E5)</f>
        <v>19</v>
      </c>
      <c r="G5" s="23">
        <v>5</v>
      </c>
      <c r="H5" s="22">
        <f>SUM(F5,G5)</f>
        <v>24</v>
      </c>
      <c r="I5" s="10"/>
      <c r="K5" s="29"/>
      <c r="L5" s="26"/>
      <c r="M5" s="26"/>
      <c r="N5" s="26"/>
      <c r="O5" s="26"/>
      <c r="P5" s="26"/>
      <c r="Q5" s="26"/>
      <c r="R5" s="26"/>
      <c r="S5" s="26"/>
      <c r="T5" s="26"/>
    </row>
    <row r="6" spans="1:21">
      <c r="A6" s="15" t="s">
        <v>26</v>
      </c>
      <c r="B6" s="8" t="s">
        <v>57</v>
      </c>
      <c r="C6" s="9">
        <v>12</v>
      </c>
      <c r="D6" s="9">
        <v>7</v>
      </c>
      <c r="E6" s="9">
        <v>10</v>
      </c>
      <c r="F6" s="8">
        <f>SUM(D6:E6)</f>
        <v>17</v>
      </c>
      <c r="G6" s="9">
        <v>10</v>
      </c>
      <c r="H6" s="8">
        <f>SUM(F6,G6)</f>
        <v>27</v>
      </c>
      <c r="I6" s="10">
        <v>6</v>
      </c>
      <c r="K6" s="29"/>
      <c r="L6" s="26"/>
      <c r="M6" s="26"/>
      <c r="N6" s="26"/>
      <c r="O6" s="26"/>
      <c r="P6" s="26"/>
      <c r="Q6" s="26"/>
      <c r="R6" s="26"/>
      <c r="S6" s="26"/>
      <c r="T6" s="26"/>
    </row>
    <row r="7" spans="1:21">
      <c r="A7" s="15" t="s">
        <v>27</v>
      </c>
      <c r="B7" s="8" t="s">
        <v>41</v>
      </c>
      <c r="C7" s="9">
        <v>12</v>
      </c>
      <c r="D7" s="9">
        <v>9</v>
      </c>
      <c r="E7" s="9">
        <v>6</v>
      </c>
      <c r="F7" s="8">
        <f>SUM(D7:E7)</f>
        <v>15</v>
      </c>
      <c r="G7" s="9">
        <v>1</v>
      </c>
      <c r="H7" s="8">
        <f>SUM(F7,G7)</f>
        <v>16</v>
      </c>
      <c r="I7" s="24">
        <v>4</v>
      </c>
      <c r="K7" s="29"/>
      <c r="L7" s="26"/>
      <c r="M7" s="26"/>
      <c r="N7" s="26"/>
      <c r="O7" s="26"/>
      <c r="P7" s="26"/>
      <c r="Q7" s="26"/>
      <c r="R7" s="26"/>
      <c r="S7" s="26"/>
      <c r="T7" s="26"/>
    </row>
    <row r="8" spans="1:21">
      <c r="A8" s="15" t="s">
        <v>28</v>
      </c>
      <c r="B8" s="8" t="s">
        <v>17</v>
      </c>
      <c r="C8" s="9">
        <v>12</v>
      </c>
      <c r="D8" s="9">
        <v>5</v>
      </c>
      <c r="E8" s="9">
        <v>7</v>
      </c>
      <c r="F8" s="8">
        <f>SUM(D8:E8)</f>
        <v>12</v>
      </c>
      <c r="G8" s="9">
        <v>3</v>
      </c>
      <c r="H8" s="8">
        <f>SUM(F8,G8)</f>
        <v>15</v>
      </c>
      <c r="I8" s="10">
        <v>8</v>
      </c>
      <c r="K8" s="29"/>
      <c r="L8" s="26"/>
      <c r="M8" s="26"/>
      <c r="N8" s="26"/>
      <c r="O8" s="26"/>
      <c r="P8" s="26"/>
      <c r="Q8" s="26"/>
      <c r="R8" s="26"/>
      <c r="S8" s="26"/>
      <c r="T8" s="26"/>
    </row>
    <row r="9" spans="1:21">
      <c r="A9" s="15" t="s">
        <v>29</v>
      </c>
      <c r="B9" s="8" t="s">
        <v>15</v>
      </c>
      <c r="C9" s="9">
        <v>11</v>
      </c>
      <c r="D9" s="9">
        <v>5</v>
      </c>
      <c r="E9" s="9">
        <v>6</v>
      </c>
      <c r="F9" s="8">
        <f>SUM(D9:E9)</f>
        <v>11</v>
      </c>
      <c r="G9" s="9">
        <v>2</v>
      </c>
      <c r="H9" s="8">
        <f>SUM(F9,G9)</f>
        <v>13</v>
      </c>
      <c r="I9" s="10">
        <v>2</v>
      </c>
      <c r="K9" s="29"/>
      <c r="L9" s="26"/>
      <c r="M9" s="26"/>
      <c r="N9" s="26"/>
      <c r="O9" s="26"/>
      <c r="P9" s="26"/>
      <c r="Q9" s="26"/>
      <c r="R9" s="26"/>
      <c r="S9" s="26"/>
      <c r="T9" s="26"/>
    </row>
    <row r="10" spans="1:21">
      <c r="A10" s="15" t="s">
        <v>30</v>
      </c>
      <c r="B10" s="8" t="s">
        <v>60</v>
      </c>
      <c r="C10" s="9">
        <v>10</v>
      </c>
      <c r="D10" s="9">
        <v>7</v>
      </c>
      <c r="E10" s="9">
        <v>3</v>
      </c>
      <c r="F10" s="8">
        <f>SUM(D10:E10)</f>
        <v>10</v>
      </c>
      <c r="G10" s="9">
        <v>2</v>
      </c>
      <c r="H10" s="8">
        <f>SUM(F10,G10)</f>
        <v>12</v>
      </c>
      <c r="I10" s="10"/>
      <c r="K10" s="29"/>
      <c r="L10" s="26"/>
      <c r="M10" s="26"/>
      <c r="N10" s="26"/>
      <c r="O10" s="26"/>
      <c r="P10" s="26"/>
      <c r="Q10" s="26"/>
      <c r="R10" s="26"/>
      <c r="S10" s="26"/>
      <c r="T10" s="26"/>
    </row>
    <row r="11" spans="1:21">
      <c r="A11" s="15" t="s">
        <v>31</v>
      </c>
      <c r="B11" s="8" t="s">
        <v>18</v>
      </c>
      <c r="C11" s="9">
        <v>6</v>
      </c>
      <c r="D11" s="9">
        <v>5</v>
      </c>
      <c r="E11" s="9">
        <v>0</v>
      </c>
      <c r="F11" s="8">
        <f>SUM(D11:E11)</f>
        <v>5</v>
      </c>
      <c r="G11" s="9">
        <v>-1</v>
      </c>
      <c r="H11" s="8">
        <f>SUM(F11,G11)</f>
        <v>4</v>
      </c>
      <c r="I11" s="10">
        <v>4</v>
      </c>
      <c r="K11" s="29"/>
      <c r="L11" s="26"/>
      <c r="M11" s="26"/>
      <c r="N11" s="26"/>
      <c r="O11" s="26"/>
      <c r="P11" s="26"/>
      <c r="Q11" s="26"/>
      <c r="R11" s="26"/>
      <c r="S11" s="26"/>
      <c r="T11" s="43"/>
      <c r="U11" s="43"/>
    </row>
    <row r="12" spans="1:21">
      <c r="A12" s="15" t="s">
        <v>32</v>
      </c>
      <c r="B12" s="8" t="s">
        <v>16</v>
      </c>
      <c r="C12" s="9">
        <v>2</v>
      </c>
      <c r="D12" s="9">
        <v>4</v>
      </c>
      <c r="E12" s="9">
        <v>0</v>
      </c>
      <c r="F12" s="8">
        <f>SUM(D12:E12)</f>
        <v>4</v>
      </c>
      <c r="G12" s="9">
        <v>-3</v>
      </c>
      <c r="H12" s="8">
        <f>SUM(F12,G12)</f>
        <v>1</v>
      </c>
      <c r="I12" s="10"/>
      <c r="K12" s="29"/>
      <c r="L12" s="26"/>
      <c r="M12" s="26"/>
      <c r="N12" s="26"/>
      <c r="O12" s="26"/>
      <c r="P12" s="26"/>
      <c r="Q12" s="26"/>
      <c r="R12" s="26"/>
      <c r="S12" s="26"/>
      <c r="T12" s="44"/>
      <c r="U12" s="44"/>
    </row>
    <row r="13" spans="1:21">
      <c r="A13" s="15" t="s">
        <v>33</v>
      </c>
      <c r="B13" s="8" t="s">
        <v>46</v>
      </c>
      <c r="C13" s="9">
        <v>12</v>
      </c>
      <c r="D13" s="9">
        <v>2</v>
      </c>
      <c r="E13" s="9">
        <v>2</v>
      </c>
      <c r="F13" s="8">
        <f>SUM(D13:E13)</f>
        <v>4</v>
      </c>
      <c r="G13" s="9">
        <v>-5</v>
      </c>
      <c r="H13" s="8">
        <f>SUM(F13,G13)</f>
        <v>-1</v>
      </c>
      <c r="I13" s="10">
        <v>2</v>
      </c>
      <c r="K13" s="29"/>
      <c r="L13" s="26"/>
      <c r="M13" s="26"/>
      <c r="N13" s="26"/>
      <c r="O13" s="26"/>
      <c r="P13" s="26"/>
      <c r="Q13" s="26"/>
      <c r="R13" s="26"/>
      <c r="S13" s="26"/>
      <c r="T13" s="44"/>
      <c r="U13" s="44"/>
    </row>
    <row r="14" spans="1:21">
      <c r="A14" s="15" t="s">
        <v>34</v>
      </c>
      <c r="B14" s="8" t="s">
        <v>14</v>
      </c>
      <c r="C14" s="9">
        <v>6</v>
      </c>
      <c r="D14" s="9">
        <v>1</v>
      </c>
      <c r="E14" s="9">
        <v>1</v>
      </c>
      <c r="F14" s="8">
        <f>SUM(D14:E14)</f>
        <v>2</v>
      </c>
      <c r="G14" s="9">
        <v>1</v>
      </c>
      <c r="H14" s="8">
        <f>SUM(F14,G14)</f>
        <v>3</v>
      </c>
      <c r="I14" s="10">
        <v>2</v>
      </c>
      <c r="K14" s="29"/>
      <c r="L14" s="26"/>
      <c r="M14" s="26"/>
      <c r="N14" s="26"/>
      <c r="O14" s="26"/>
      <c r="P14" s="26"/>
      <c r="Q14" s="26"/>
      <c r="R14" s="26"/>
      <c r="S14" s="26"/>
      <c r="T14" s="44"/>
      <c r="U14" s="44"/>
    </row>
    <row r="15" spans="1:21">
      <c r="A15" s="15" t="s">
        <v>35</v>
      </c>
      <c r="B15" s="22" t="s">
        <v>80</v>
      </c>
      <c r="C15" s="23">
        <v>8</v>
      </c>
      <c r="D15" s="23">
        <v>0</v>
      </c>
      <c r="E15" s="23">
        <v>2</v>
      </c>
      <c r="F15" s="22">
        <f>SUM(D15:E15)</f>
        <v>2</v>
      </c>
      <c r="G15" s="23">
        <v>-7</v>
      </c>
      <c r="H15" s="22">
        <f>SUM(F15,G15)</f>
        <v>-5</v>
      </c>
      <c r="I15" s="10"/>
      <c r="K15" s="29"/>
      <c r="L15" s="26"/>
      <c r="M15" s="26"/>
      <c r="N15" s="26"/>
      <c r="O15" s="26"/>
      <c r="P15" s="26"/>
      <c r="Q15" s="26"/>
      <c r="R15" s="26"/>
      <c r="S15" s="26"/>
      <c r="T15" s="44"/>
      <c r="U15" s="44"/>
    </row>
    <row r="16" spans="1:21">
      <c r="A16" s="15" t="s">
        <v>36</v>
      </c>
      <c r="B16" s="8" t="s">
        <v>61</v>
      </c>
      <c r="C16" s="9">
        <v>4</v>
      </c>
      <c r="D16" s="9">
        <v>1</v>
      </c>
      <c r="E16" s="9">
        <v>0</v>
      </c>
      <c r="F16" s="8">
        <f>SUM(D16:E16)</f>
        <v>1</v>
      </c>
      <c r="G16" s="9">
        <v>-1</v>
      </c>
      <c r="H16" s="8">
        <f>SUM(F16,G16)</f>
        <v>0</v>
      </c>
      <c r="I16" s="10">
        <v>2</v>
      </c>
      <c r="K16" s="29"/>
      <c r="L16" s="26"/>
      <c r="M16" s="26"/>
      <c r="N16" s="26"/>
      <c r="O16" s="26"/>
      <c r="P16" s="26"/>
      <c r="Q16" s="26"/>
      <c r="R16" s="26"/>
      <c r="S16" s="26"/>
      <c r="T16" s="44"/>
      <c r="U16" s="44"/>
    </row>
    <row r="17" spans="1:21">
      <c r="A17" s="15" t="s">
        <v>37</v>
      </c>
      <c r="B17" s="8" t="s">
        <v>62</v>
      </c>
      <c r="C17" s="9">
        <v>12</v>
      </c>
      <c r="D17" s="9">
        <v>0</v>
      </c>
      <c r="E17" s="9">
        <v>0</v>
      </c>
      <c r="F17" s="8">
        <f>SUM(D17:E17)</f>
        <v>0</v>
      </c>
      <c r="G17" s="9">
        <v>-2</v>
      </c>
      <c r="H17" s="8">
        <f>SUM(F17,G17)</f>
        <v>-2</v>
      </c>
      <c r="I17" s="10">
        <v>4</v>
      </c>
      <c r="K17" s="29"/>
      <c r="L17" s="26"/>
      <c r="M17" s="26"/>
      <c r="N17" s="26"/>
      <c r="O17" s="26"/>
      <c r="P17" s="26"/>
      <c r="Q17" s="26"/>
      <c r="R17" s="26"/>
      <c r="S17" s="26"/>
      <c r="T17" s="44"/>
      <c r="U17" s="44"/>
    </row>
    <row r="18" spans="1:21">
      <c r="A18" s="21" t="s">
        <v>42</v>
      </c>
      <c r="B18" s="22" t="s">
        <v>143</v>
      </c>
      <c r="C18" s="23">
        <v>1</v>
      </c>
      <c r="D18" s="23">
        <v>0</v>
      </c>
      <c r="E18" s="23">
        <v>0</v>
      </c>
      <c r="F18" s="22">
        <f>SUM(D18:E18)</f>
        <v>0</v>
      </c>
      <c r="G18" s="23">
        <v>-3</v>
      </c>
      <c r="H18" s="22">
        <f>SUM(F18,G18)</f>
        <v>-3</v>
      </c>
      <c r="I18" s="24"/>
      <c r="K18" s="29"/>
      <c r="L18" s="26"/>
      <c r="M18" s="26"/>
      <c r="N18" s="26"/>
      <c r="O18" s="26"/>
      <c r="P18" s="26"/>
      <c r="Q18" s="26"/>
      <c r="R18" s="26"/>
      <c r="S18" s="26"/>
      <c r="T18" s="44"/>
      <c r="U18" s="44"/>
    </row>
    <row r="19" spans="1:21" ht="15.75" thickBot="1">
      <c r="A19" s="16" t="s">
        <v>44</v>
      </c>
      <c r="B19" s="11" t="s">
        <v>63</v>
      </c>
      <c r="C19" s="12">
        <v>11</v>
      </c>
      <c r="D19" s="12">
        <v>0</v>
      </c>
      <c r="E19" s="12">
        <v>0</v>
      </c>
      <c r="F19" s="11">
        <f>SUM(D19:E19)</f>
        <v>0</v>
      </c>
      <c r="G19" s="12">
        <v>-5</v>
      </c>
      <c r="H19" s="11">
        <f>SUM(F19,G19)</f>
        <v>-5</v>
      </c>
      <c r="I19" s="13">
        <v>2</v>
      </c>
      <c r="K19" s="29"/>
      <c r="L19" s="26"/>
      <c r="M19" s="26"/>
      <c r="N19" s="26"/>
      <c r="O19" s="26"/>
      <c r="P19" s="26"/>
      <c r="Q19" s="26"/>
      <c r="R19" s="26"/>
      <c r="S19" s="26"/>
      <c r="T19" s="44"/>
      <c r="U19" s="44"/>
    </row>
    <row r="20" spans="1:21">
      <c r="B20" s="2"/>
      <c r="C20" s="2"/>
      <c r="F20" s="2"/>
      <c r="K20" s="2"/>
      <c r="L20" s="44"/>
      <c r="M20" s="43"/>
      <c r="N20" s="44"/>
      <c r="O20" s="44"/>
      <c r="P20" s="44"/>
      <c r="Q20" s="44"/>
      <c r="R20" s="44"/>
      <c r="S20" s="44"/>
      <c r="T20" s="44"/>
      <c r="U20" s="44"/>
    </row>
    <row r="21" spans="1:21" ht="15.75" thickBot="1">
      <c r="A21" s="2" t="s">
        <v>39</v>
      </c>
      <c r="B21" s="2"/>
      <c r="C21" s="2"/>
      <c r="F21" s="2"/>
      <c r="K21" s="2"/>
      <c r="L21" s="44"/>
      <c r="M21" s="43"/>
      <c r="N21" s="44"/>
      <c r="O21" s="44"/>
      <c r="P21" s="44"/>
      <c r="Q21" s="44"/>
      <c r="R21" s="44"/>
      <c r="S21" s="44"/>
      <c r="T21" s="44"/>
      <c r="U21" s="44"/>
    </row>
    <row r="22" spans="1:21" ht="15.75" thickBot="1">
      <c r="A22" s="7" t="s">
        <v>20</v>
      </c>
      <c r="B22" s="17" t="s">
        <v>21</v>
      </c>
      <c r="C22" s="17" t="s">
        <v>24</v>
      </c>
      <c r="D22" s="17" t="s">
        <v>8</v>
      </c>
      <c r="E22" s="17" t="s">
        <v>9</v>
      </c>
      <c r="F22" s="18" t="s">
        <v>40</v>
      </c>
      <c r="G22" s="19" t="s">
        <v>10</v>
      </c>
      <c r="H22" s="17" t="s">
        <v>22</v>
      </c>
      <c r="I22" s="20" t="s">
        <v>23</v>
      </c>
      <c r="K22" s="25"/>
      <c r="L22" s="25"/>
      <c r="M22" s="25"/>
      <c r="N22" s="25"/>
      <c r="O22" s="27"/>
      <c r="P22" s="28"/>
      <c r="Q22" s="25"/>
      <c r="R22" s="25"/>
      <c r="S22" s="44"/>
      <c r="T22" s="44"/>
      <c r="U22" s="44"/>
    </row>
    <row r="23" spans="1:21">
      <c r="A23" s="14" t="s">
        <v>25</v>
      </c>
      <c r="B23" s="8" t="s">
        <v>11</v>
      </c>
      <c r="C23" s="9">
        <v>12</v>
      </c>
      <c r="D23" s="9">
        <v>5</v>
      </c>
      <c r="E23" s="9">
        <v>7</v>
      </c>
      <c r="F23" s="8">
        <f t="shared" ref="F23:F27" si="0">SUM(D23:E23)</f>
        <v>12</v>
      </c>
      <c r="G23" s="9">
        <v>19</v>
      </c>
      <c r="H23" s="8">
        <f t="shared" ref="H23:H31" si="1">SUM(F23,G23)</f>
        <v>31</v>
      </c>
      <c r="I23" s="10">
        <v>4</v>
      </c>
      <c r="K23" s="25"/>
      <c r="L23" s="26"/>
      <c r="M23" s="26"/>
      <c r="N23" s="26"/>
      <c r="O23" s="25"/>
      <c r="P23" s="26"/>
      <c r="Q23" s="25"/>
      <c r="R23" s="26"/>
      <c r="S23" s="44"/>
      <c r="T23" s="44"/>
      <c r="U23" s="44"/>
    </row>
    <row r="24" spans="1:21">
      <c r="A24" s="15" t="s">
        <v>26</v>
      </c>
      <c r="B24" s="8" t="s">
        <v>12</v>
      </c>
      <c r="C24" s="9">
        <v>12</v>
      </c>
      <c r="D24" s="9">
        <v>0</v>
      </c>
      <c r="E24" s="9">
        <v>4</v>
      </c>
      <c r="F24" s="8">
        <f>SUM(D24:E24)</f>
        <v>4</v>
      </c>
      <c r="G24" s="9">
        <v>15</v>
      </c>
      <c r="H24" s="8">
        <f>SUM(F24,G24)</f>
        <v>19</v>
      </c>
      <c r="I24" s="10">
        <v>6</v>
      </c>
      <c r="S24" s="44"/>
      <c r="T24" s="44"/>
      <c r="U24" s="44"/>
    </row>
    <row r="25" spans="1:21">
      <c r="A25" s="15" t="s">
        <v>27</v>
      </c>
      <c r="B25" s="8" t="s">
        <v>5</v>
      </c>
      <c r="C25" s="9">
        <v>11</v>
      </c>
      <c r="D25" s="9">
        <v>0</v>
      </c>
      <c r="E25" s="9">
        <v>2</v>
      </c>
      <c r="F25" s="8">
        <f>SUM(D25:E25)</f>
        <v>2</v>
      </c>
      <c r="G25" s="9">
        <v>9</v>
      </c>
      <c r="H25" s="8">
        <f>SUM(F25,G25)</f>
        <v>11</v>
      </c>
      <c r="I25" s="10">
        <v>2</v>
      </c>
      <c r="S25" s="44"/>
      <c r="T25" s="44"/>
      <c r="U25" s="44"/>
    </row>
    <row r="26" spans="1:21">
      <c r="A26" s="15" t="s">
        <v>28</v>
      </c>
      <c r="B26" s="8" t="s">
        <v>79</v>
      </c>
      <c r="C26" s="9">
        <v>8</v>
      </c>
      <c r="D26" s="9">
        <v>0</v>
      </c>
      <c r="E26" s="9">
        <v>2</v>
      </c>
      <c r="F26" s="8">
        <f>SUM(D26:E26)</f>
        <v>2</v>
      </c>
      <c r="G26" s="9">
        <v>-5</v>
      </c>
      <c r="H26" s="8">
        <f>SUM(F26,G26)</f>
        <v>-3</v>
      </c>
      <c r="I26" s="10">
        <v>2</v>
      </c>
      <c r="S26" s="44"/>
      <c r="T26" s="44"/>
      <c r="U26" s="44"/>
    </row>
    <row r="27" spans="1:21">
      <c r="A27" s="15" t="s">
        <v>29</v>
      </c>
      <c r="B27" s="33" t="s">
        <v>56</v>
      </c>
      <c r="C27" s="34">
        <v>4</v>
      </c>
      <c r="D27" s="34">
        <v>1</v>
      </c>
      <c r="E27" s="34">
        <v>0</v>
      </c>
      <c r="F27" s="33">
        <f>SUM(D27:E27)</f>
        <v>1</v>
      </c>
      <c r="G27" s="34">
        <v>5</v>
      </c>
      <c r="H27" s="33">
        <f>SUM(F27,G27)</f>
        <v>6</v>
      </c>
      <c r="I27" s="35">
        <v>2</v>
      </c>
      <c r="S27" s="44"/>
      <c r="T27" s="44"/>
      <c r="U27" s="44"/>
    </row>
    <row r="28" spans="1:21">
      <c r="A28" s="15" t="s">
        <v>30</v>
      </c>
      <c r="B28" s="8" t="s">
        <v>13</v>
      </c>
      <c r="C28" s="9">
        <v>4</v>
      </c>
      <c r="D28" s="9">
        <v>0</v>
      </c>
      <c r="E28" s="9">
        <v>0</v>
      </c>
      <c r="F28" s="8">
        <f>SUM(D28:E28)</f>
        <v>0</v>
      </c>
      <c r="G28" s="9">
        <v>0</v>
      </c>
      <c r="H28" s="8">
        <f>SUM(F28,G28)</f>
        <v>0</v>
      </c>
      <c r="I28" s="10"/>
      <c r="S28" s="44"/>
      <c r="T28" s="44"/>
      <c r="U28" s="44"/>
    </row>
    <row r="29" spans="1:21">
      <c r="A29" s="15" t="s">
        <v>31</v>
      </c>
      <c r="B29" s="8" t="s">
        <v>58</v>
      </c>
      <c r="C29" s="9">
        <v>10</v>
      </c>
      <c r="D29" s="9">
        <v>0</v>
      </c>
      <c r="E29" s="9">
        <v>0</v>
      </c>
      <c r="F29" s="8">
        <f>SUM(D29:E29)</f>
        <v>0</v>
      </c>
      <c r="G29" s="9">
        <v>-1</v>
      </c>
      <c r="H29" s="8">
        <f>SUM(F29,G29)</f>
        <v>-1</v>
      </c>
      <c r="I29" s="10">
        <v>4</v>
      </c>
      <c r="S29" s="44"/>
      <c r="T29" s="44"/>
      <c r="U29" s="44"/>
    </row>
    <row r="30" spans="1:21">
      <c r="A30" s="15" t="s">
        <v>32</v>
      </c>
      <c r="B30" s="8" t="s">
        <v>141</v>
      </c>
      <c r="C30" s="9">
        <v>1</v>
      </c>
      <c r="D30" s="9">
        <v>0</v>
      </c>
      <c r="E30" s="9">
        <v>0</v>
      </c>
      <c r="F30" s="8">
        <f>SUM(D30:E30)</f>
        <v>0</v>
      </c>
      <c r="G30" s="9">
        <v>-2</v>
      </c>
      <c r="H30" s="8">
        <f>SUM(F30,G30)</f>
        <v>-2</v>
      </c>
      <c r="I30" s="10"/>
      <c r="S30" s="31"/>
      <c r="T30" s="31"/>
      <c r="U30" s="44"/>
    </row>
    <row r="31" spans="1:21">
      <c r="A31" s="15" t="s">
        <v>33</v>
      </c>
      <c r="B31" s="8" t="s">
        <v>145</v>
      </c>
      <c r="C31" s="9">
        <v>1</v>
      </c>
      <c r="D31" s="9">
        <v>0</v>
      </c>
      <c r="E31" s="9">
        <v>0</v>
      </c>
      <c r="F31" s="8">
        <f>SUM(D31:E31)</f>
        <v>0</v>
      </c>
      <c r="G31" s="9">
        <v>-2</v>
      </c>
      <c r="H31" s="8">
        <f>SUM(F31,G31)</f>
        <v>-2</v>
      </c>
      <c r="I31" s="10"/>
      <c r="S31" s="26"/>
      <c r="T31" s="26"/>
    </row>
    <row r="32" spans="1:21">
      <c r="A32" s="15" t="s">
        <v>34</v>
      </c>
      <c r="B32" s="8" t="s">
        <v>78</v>
      </c>
      <c r="C32" s="9">
        <v>10</v>
      </c>
      <c r="D32" s="9">
        <v>0</v>
      </c>
      <c r="E32" s="9">
        <v>0</v>
      </c>
      <c r="F32" s="8">
        <f>SUM(D32:E32)</f>
        <v>0</v>
      </c>
      <c r="G32" s="9">
        <v>-7</v>
      </c>
      <c r="H32" s="8">
        <f>SUM(F32,G32)</f>
        <v>-7</v>
      </c>
      <c r="I32" s="10">
        <v>2</v>
      </c>
      <c r="S32" s="26"/>
      <c r="T32" s="26"/>
    </row>
    <row r="33" spans="1:20">
      <c r="A33" s="15" t="s">
        <v>35</v>
      </c>
      <c r="B33" s="8"/>
      <c r="C33" s="9"/>
      <c r="D33" s="9"/>
      <c r="E33" s="9"/>
      <c r="F33" s="8"/>
      <c r="G33" s="9"/>
      <c r="H33" s="8"/>
      <c r="I33" s="10"/>
      <c r="K33" s="29"/>
      <c r="L33" s="25"/>
      <c r="M33" s="26"/>
      <c r="N33" s="26"/>
      <c r="O33" s="26"/>
      <c r="P33" s="25"/>
      <c r="Q33" s="26"/>
      <c r="R33" s="25"/>
      <c r="S33" s="26"/>
      <c r="T33" s="26"/>
    </row>
    <row r="34" spans="1:20">
      <c r="A34" s="15" t="s">
        <v>36</v>
      </c>
      <c r="B34" s="8"/>
      <c r="C34" s="9"/>
      <c r="D34" s="9"/>
      <c r="E34" s="9"/>
      <c r="F34" s="8"/>
      <c r="G34" s="9"/>
      <c r="H34" s="8"/>
      <c r="I34" s="10"/>
      <c r="K34" s="29"/>
      <c r="L34" s="25"/>
      <c r="M34" s="26"/>
      <c r="N34" s="26"/>
      <c r="O34" s="26"/>
      <c r="P34" s="25"/>
      <c r="Q34" s="26"/>
      <c r="R34" s="25"/>
      <c r="S34" s="26"/>
      <c r="T34" s="26"/>
    </row>
    <row r="35" spans="1:20" ht="15.75" thickBot="1">
      <c r="A35" s="16" t="s">
        <v>37</v>
      </c>
      <c r="B35" s="11"/>
      <c r="C35" s="12"/>
      <c r="D35" s="12"/>
      <c r="E35" s="12"/>
      <c r="F35" s="11"/>
      <c r="G35" s="12"/>
      <c r="H35" s="11"/>
      <c r="I35" s="13"/>
      <c r="K35" s="29"/>
      <c r="L35" s="25"/>
      <c r="M35" s="26"/>
      <c r="N35" s="26"/>
      <c r="O35" s="26"/>
      <c r="P35" s="25"/>
      <c r="Q35" s="26"/>
      <c r="R35" s="25"/>
      <c r="S35" s="26"/>
    </row>
    <row r="37" spans="1:20">
      <c r="A37" s="46" t="s">
        <v>147</v>
      </c>
      <c r="I37" s="2" t="s">
        <v>152</v>
      </c>
      <c r="J37" t="s">
        <v>153</v>
      </c>
    </row>
    <row r="38" spans="1:20">
      <c r="A38" s="48"/>
      <c r="I38" s="2"/>
      <c r="J38" s="2" t="s">
        <v>99</v>
      </c>
      <c r="K38" s="39" t="s">
        <v>99</v>
      </c>
      <c r="L38" s="2" t="s">
        <v>99</v>
      </c>
      <c r="M38" s="2" t="s">
        <v>99</v>
      </c>
    </row>
    <row r="39" spans="1:20">
      <c r="C39" t="s">
        <v>47</v>
      </c>
      <c r="D39" t="s">
        <v>48</v>
      </c>
      <c r="E39" t="s">
        <v>19</v>
      </c>
      <c r="G39" t="s">
        <v>45</v>
      </c>
      <c r="J39" s="38" t="s">
        <v>100</v>
      </c>
      <c r="K39" s="40" t="s">
        <v>101</v>
      </c>
      <c r="L39" s="2" t="s">
        <v>136</v>
      </c>
      <c r="M39" s="2" t="s">
        <v>45</v>
      </c>
    </row>
    <row r="40" spans="1:20">
      <c r="A40" s="2" t="s">
        <v>150</v>
      </c>
      <c r="B40" s="2"/>
      <c r="C40">
        <v>232</v>
      </c>
      <c r="D40">
        <v>457</v>
      </c>
      <c r="E40">
        <v>20</v>
      </c>
      <c r="G40" s="47">
        <f>C40/(C40+E40)*100</f>
        <v>92.063492063492063</v>
      </c>
      <c r="I40" s="2" t="s">
        <v>16</v>
      </c>
      <c r="J40">
        <v>26</v>
      </c>
      <c r="K40">
        <v>25</v>
      </c>
      <c r="L40">
        <f>SUM(J40:K40)</f>
        <v>51</v>
      </c>
      <c r="M40" s="30">
        <f>J40/(L40/100)</f>
        <v>50.980392156862742</v>
      </c>
    </row>
    <row r="41" spans="1:20">
      <c r="A41" s="2" t="s">
        <v>149</v>
      </c>
      <c r="B41" s="2"/>
      <c r="C41">
        <v>105</v>
      </c>
      <c r="D41">
        <v>213</v>
      </c>
      <c r="E41">
        <v>12</v>
      </c>
      <c r="G41">
        <f>C41/(C41+E41)*100</f>
        <v>89.743589743589752</v>
      </c>
      <c r="I41" s="2" t="s">
        <v>41</v>
      </c>
      <c r="J41">
        <v>29</v>
      </c>
      <c r="K41">
        <v>35</v>
      </c>
      <c r="L41">
        <f>SUM(J41:K41)</f>
        <v>64</v>
      </c>
      <c r="M41" s="30">
        <f>J41/(L41/100)</f>
        <v>45.3125</v>
      </c>
    </row>
    <row r="42" spans="1:20">
      <c r="A42" s="45" t="s">
        <v>151</v>
      </c>
      <c r="C42">
        <v>7</v>
      </c>
      <c r="D42">
        <v>30</v>
      </c>
      <c r="E42">
        <v>0</v>
      </c>
      <c r="G42">
        <f>C42/(C42+E42)*100</f>
        <v>100</v>
      </c>
      <c r="I42" s="2" t="s">
        <v>46</v>
      </c>
      <c r="J42">
        <v>4</v>
      </c>
      <c r="K42">
        <v>6</v>
      </c>
      <c r="L42">
        <f>SUM(J42:K42)</f>
        <v>10</v>
      </c>
      <c r="M42" s="30">
        <f>J42/(L42/100)</f>
        <v>40</v>
      </c>
    </row>
    <row r="43" spans="1:20">
      <c r="A43" s="2" t="s">
        <v>148</v>
      </c>
      <c r="B43" s="2"/>
      <c r="C43">
        <v>9</v>
      </c>
      <c r="D43">
        <v>20</v>
      </c>
      <c r="E43">
        <v>3</v>
      </c>
      <c r="G43" s="47">
        <f>C43/(C43+E43)*100</f>
        <v>75</v>
      </c>
      <c r="I43" s="2" t="s">
        <v>17</v>
      </c>
      <c r="J43">
        <v>13</v>
      </c>
      <c r="K43">
        <v>25</v>
      </c>
      <c r="L43">
        <f>SUM(J43:K43)</f>
        <v>38</v>
      </c>
      <c r="M43" s="30">
        <f>J43/(L43/100)</f>
        <v>34.210526315789473</v>
      </c>
    </row>
    <row r="44" spans="1:20">
      <c r="I44" s="2" t="s">
        <v>14</v>
      </c>
      <c r="J44">
        <v>6</v>
      </c>
      <c r="K44">
        <v>17</v>
      </c>
      <c r="L44">
        <f>SUM(J44:K44)</f>
        <v>23</v>
      </c>
      <c r="M44" s="30">
        <f>J44/(L44/100)</f>
        <v>26.086956521739129</v>
      </c>
    </row>
    <row r="45" spans="1:20">
      <c r="I45" s="2" t="s">
        <v>62</v>
      </c>
      <c r="J45">
        <v>0</v>
      </c>
      <c r="K45">
        <v>9</v>
      </c>
      <c r="L45">
        <f>SUM(J45:K45)</f>
        <v>9</v>
      </c>
      <c r="M45" s="30">
        <f>J45/(L45/100)</f>
        <v>0</v>
      </c>
      <c r="S45" s="3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22"/>
  <sheetViews>
    <sheetView topLeftCell="A103" workbookViewId="0">
      <selection activeCell="G9" sqref="G9"/>
    </sheetView>
  </sheetViews>
  <sheetFormatPr defaultRowHeight="15"/>
  <cols>
    <col min="1" max="1" width="11.140625" customWidth="1"/>
    <col min="7" max="7" width="13.140625" bestFit="1" customWidth="1"/>
    <col min="20" max="20" width="10.28515625" customWidth="1"/>
  </cols>
  <sheetData>
    <row r="2" spans="1:29">
      <c r="A2" t="s">
        <v>49</v>
      </c>
    </row>
    <row r="3" spans="1:29">
      <c r="A3" s="1">
        <v>41496</v>
      </c>
      <c r="B3" s="2" t="s">
        <v>1</v>
      </c>
      <c r="C3" s="2"/>
      <c r="D3" s="3" t="s">
        <v>2</v>
      </c>
      <c r="E3" s="2" t="s">
        <v>50</v>
      </c>
      <c r="F3" s="2"/>
      <c r="G3" s="2"/>
    </row>
    <row r="4" spans="1:29">
      <c r="C4" s="2">
        <v>3</v>
      </c>
      <c r="D4" s="3" t="s">
        <v>2</v>
      </c>
      <c r="E4" s="2">
        <v>0</v>
      </c>
      <c r="F4" s="2"/>
      <c r="G4" t="s">
        <v>51</v>
      </c>
    </row>
    <row r="5" spans="1:29">
      <c r="A5" s="2" t="s">
        <v>3</v>
      </c>
      <c r="B5" s="4" t="s">
        <v>52</v>
      </c>
      <c r="C5" s="5"/>
      <c r="D5" s="5"/>
    </row>
    <row r="6" spans="1:29">
      <c r="A6" s="2" t="s">
        <v>4</v>
      </c>
      <c r="B6" s="4" t="s">
        <v>53</v>
      </c>
      <c r="C6" s="5"/>
      <c r="D6" s="5"/>
    </row>
    <row r="7" spans="1:29">
      <c r="B7" s="5"/>
      <c r="C7" s="5"/>
      <c r="F7" t="s">
        <v>47</v>
      </c>
      <c r="G7" t="s">
        <v>48</v>
      </c>
      <c r="J7" t="s">
        <v>45</v>
      </c>
    </row>
    <row r="8" spans="1:29" ht="23.25">
      <c r="A8" t="s">
        <v>6</v>
      </c>
      <c r="B8" t="s">
        <v>54</v>
      </c>
      <c r="D8" t="s">
        <v>55</v>
      </c>
      <c r="F8">
        <v>8</v>
      </c>
      <c r="G8">
        <v>60</v>
      </c>
      <c r="H8">
        <v>0</v>
      </c>
      <c r="I8" t="s">
        <v>19</v>
      </c>
      <c r="J8">
        <f>F8/(F8+H8)*100</f>
        <v>100</v>
      </c>
      <c r="L8" s="37" t="s">
        <v>43</v>
      </c>
    </row>
    <row r="9" spans="1:29" ht="15.75" thickBot="1">
      <c r="C9" s="2" t="s">
        <v>8</v>
      </c>
      <c r="D9" s="2" t="s">
        <v>9</v>
      </c>
      <c r="E9" s="32" t="s">
        <v>66</v>
      </c>
      <c r="F9" s="32" t="s">
        <v>65</v>
      </c>
      <c r="G9" s="2" t="s">
        <v>7</v>
      </c>
      <c r="H9" s="2" t="s">
        <v>23</v>
      </c>
      <c r="L9" s="2" t="s">
        <v>38</v>
      </c>
    </row>
    <row r="10" spans="1:29" ht="15.75" thickBot="1">
      <c r="B10" s="2" t="s">
        <v>56</v>
      </c>
      <c r="C10">
        <v>1</v>
      </c>
      <c r="D10">
        <v>0</v>
      </c>
      <c r="E10">
        <v>1</v>
      </c>
      <c r="F10">
        <v>0</v>
      </c>
      <c r="G10" t="s">
        <v>64</v>
      </c>
      <c r="H10">
        <v>2</v>
      </c>
      <c r="L10" s="7" t="s">
        <v>20</v>
      </c>
      <c r="M10" s="17" t="s">
        <v>21</v>
      </c>
      <c r="N10" s="17" t="s">
        <v>24</v>
      </c>
      <c r="O10" s="17" t="s">
        <v>8</v>
      </c>
      <c r="P10" s="17" t="s">
        <v>9</v>
      </c>
      <c r="Q10" s="18" t="s">
        <v>40</v>
      </c>
      <c r="R10" s="19" t="s">
        <v>10</v>
      </c>
      <c r="S10" s="17" t="s">
        <v>22</v>
      </c>
      <c r="T10" s="20" t="s">
        <v>23</v>
      </c>
    </row>
    <row r="11" spans="1:29">
      <c r="B11" s="2" t="s">
        <v>12</v>
      </c>
      <c r="C11">
        <v>0</v>
      </c>
      <c r="D11">
        <v>0</v>
      </c>
      <c r="E11">
        <v>2</v>
      </c>
      <c r="F11">
        <v>0</v>
      </c>
      <c r="L11" s="14" t="s">
        <v>25</v>
      </c>
      <c r="M11" s="8" t="s">
        <v>41</v>
      </c>
      <c r="N11" s="9">
        <v>4</v>
      </c>
      <c r="O11" s="9">
        <v>3</v>
      </c>
      <c r="P11" s="9">
        <v>2</v>
      </c>
      <c r="Q11" s="8">
        <f t="shared" ref="Q11:Q18" si="0">SUM(O11:P11)</f>
        <v>5</v>
      </c>
      <c r="R11" s="9">
        <v>3</v>
      </c>
      <c r="S11" s="8">
        <f t="shared" ref="S11:S18" si="1">SUM(Q11,R11)</f>
        <v>8</v>
      </c>
      <c r="T11" s="24"/>
      <c r="V11" s="25"/>
      <c r="W11" s="26"/>
      <c r="X11" s="26"/>
      <c r="Y11" s="26"/>
      <c r="Z11" s="25"/>
      <c r="AA11" s="26"/>
      <c r="AB11" s="25"/>
      <c r="AC11" s="26"/>
    </row>
    <row r="12" spans="1:29">
      <c r="B12" s="2" t="s">
        <v>11</v>
      </c>
      <c r="C12">
        <v>0</v>
      </c>
      <c r="D12">
        <v>0</v>
      </c>
      <c r="E12">
        <v>0</v>
      </c>
      <c r="F12">
        <v>0</v>
      </c>
      <c r="L12" s="15" t="s">
        <v>26</v>
      </c>
      <c r="M12" s="8" t="s">
        <v>17</v>
      </c>
      <c r="N12" s="9">
        <v>4</v>
      </c>
      <c r="O12" s="9">
        <v>0</v>
      </c>
      <c r="P12" s="9">
        <v>5</v>
      </c>
      <c r="Q12" s="8">
        <f t="shared" si="0"/>
        <v>5</v>
      </c>
      <c r="R12" s="9">
        <v>0</v>
      </c>
      <c r="S12" s="8">
        <f t="shared" si="1"/>
        <v>5</v>
      </c>
      <c r="T12" s="10">
        <v>2</v>
      </c>
      <c r="V12" s="25"/>
      <c r="W12" s="26"/>
      <c r="X12" s="26"/>
      <c r="Y12" s="26"/>
      <c r="Z12" s="25"/>
      <c r="AA12" s="26"/>
      <c r="AB12" s="25"/>
      <c r="AC12" s="26"/>
    </row>
    <row r="13" spans="1:29">
      <c r="B13" s="2" t="s">
        <v>57</v>
      </c>
      <c r="C13">
        <v>0</v>
      </c>
      <c r="D13">
        <v>0</v>
      </c>
      <c r="E13">
        <v>0</v>
      </c>
      <c r="F13">
        <v>0</v>
      </c>
      <c r="L13" s="15" t="s">
        <v>27</v>
      </c>
      <c r="M13" s="22" t="s">
        <v>59</v>
      </c>
      <c r="N13" s="23">
        <v>3</v>
      </c>
      <c r="O13" s="23">
        <v>4</v>
      </c>
      <c r="P13" s="23">
        <v>1</v>
      </c>
      <c r="Q13" s="22">
        <f t="shared" si="0"/>
        <v>5</v>
      </c>
      <c r="R13" s="23">
        <v>-2</v>
      </c>
      <c r="S13" s="22">
        <f t="shared" si="1"/>
        <v>3</v>
      </c>
      <c r="T13" s="10"/>
      <c r="V13" s="25"/>
      <c r="W13" s="26"/>
      <c r="X13" s="26"/>
      <c r="Y13" s="26"/>
      <c r="Z13" s="25"/>
      <c r="AA13" s="26"/>
      <c r="AB13" s="25"/>
      <c r="AC13" s="26"/>
    </row>
    <row r="14" spans="1:29">
      <c r="B14" s="2" t="s">
        <v>13</v>
      </c>
      <c r="C14">
        <v>0</v>
      </c>
      <c r="D14">
        <v>0</v>
      </c>
      <c r="E14">
        <v>1</v>
      </c>
      <c r="F14">
        <v>0</v>
      </c>
      <c r="L14" s="15" t="s">
        <v>28</v>
      </c>
      <c r="M14" s="8" t="s">
        <v>15</v>
      </c>
      <c r="N14" s="9">
        <v>4</v>
      </c>
      <c r="O14" s="9">
        <v>2</v>
      </c>
      <c r="P14" s="9">
        <v>1</v>
      </c>
      <c r="Q14" s="8">
        <f t="shared" si="0"/>
        <v>3</v>
      </c>
      <c r="R14" s="9">
        <v>5</v>
      </c>
      <c r="S14" s="8">
        <f t="shared" si="1"/>
        <v>8</v>
      </c>
      <c r="T14" s="10">
        <v>2</v>
      </c>
      <c r="V14" s="25"/>
      <c r="W14" s="26"/>
      <c r="X14" s="26"/>
      <c r="Y14" s="26"/>
      <c r="Z14" s="25"/>
      <c r="AA14" s="26"/>
      <c r="AB14" s="25"/>
      <c r="AC14" s="26"/>
    </row>
    <row r="15" spans="1:29">
      <c r="B15" s="2" t="s">
        <v>5</v>
      </c>
      <c r="C15">
        <v>0</v>
      </c>
      <c r="D15">
        <v>0</v>
      </c>
      <c r="E15">
        <v>1</v>
      </c>
      <c r="F15">
        <v>0</v>
      </c>
      <c r="L15" s="15" t="s">
        <v>89</v>
      </c>
      <c r="M15" s="8" t="s">
        <v>60</v>
      </c>
      <c r="N15" s="9">
        <v>4</v>
      </c>
      <c r="O15" s="9">
        <v>3</v>
      </c>
      <c r="P15" s="9">
        <v>0</v>
      </c>
      <c r="Q15" s="8">
        <f t="shared" si="0"/>
        <v>3</v>
      </c>
      <c r="R15" s="9">
        <v>0</v>
      </c>
      <c r="S15" s="8">
        <f t="shared" si="1"/>
        <v>3</v>
      </c>
      <c r="T15" s="10"/>
      <c r="V15" s="25"/>
      <c r="W15" s="26"/>
      <c r="X15" s="26"/>
      <c r="Y15" s="26"/>
      <c r="Z15" s="25"/>
      <c r="AA15" s="26"/>
      <c r="AB15" s="25"/>
      <c r="AC15" s="26"/>
    </row>
    <row r="16" spans="1:29">
      <c r="B16" s="2" t="s">
        <v>58</v>
      </c>
      <c r="C16">
        <v>0</v>
      </c>
      <c r="D16">
        <v>0</v>
      </c>
      <c r="E16">
        <v>0</v>
      </c>
      <c r="F16">
        <v>0</v>
      </c>
      <c r="L16" s="15" t="s">
        <v>89</v>
      </c>
      <c r="M16" s="8" t="s">
        <v>18</v>
      </c>
      <c r="N16" s="9">
        <v>4</v>
      </c>
      <c r="O16" s="9">
        <v>3</v>
      </c>
      <c r="P16" s="9">
        <v>0</v>
      </c>
      <c r="Q16" s="8">
        <f t="shared" si="0"/>
        <v>3</v>
      </c>
      <c r="R16" s="9">
        <v>0</v>
      </c>
      <c r="S16" s="8">
        <f t="shared" si="1"/>
        <v>3</v>
      </c>
      <c r="T16" s="10">
        <v>2</v>
      </c>
      <c r="V16" s="25"/>
      <c r="W16" s="26"/>
      <c r="X16" s="26"/>
      <c r="Y16" s="26"/>
      <c r="Z16" s="25"/>
      <c r="AA16" s="26"/>
      <c r="AB16" s="25"/>
      <c r="AC16" s="26"/>
    </row>
    <row r="17" spans="2:29">
      <c r="B17" s="2" t="s">
        <v>59</v>
      </c>
      <c r="C17">
        <v>1</v>
      </c>
      <c r="D17">
        <v>0</v>
      </c>
      <c r="E17">
        <v>1</v>
      </c>
      <c r="F17">
        <v>0</v>
      </c>
      <c r="L17" s="15" t="s">
        <v>31</v>
      </c>
      <c r="M17" s="8" t="s">
        <v>46</v>
      </c>
      <c r="N17" s="9">
        <v>4</v>
      </c>
      <c r="O17" s="9">
        <v>1</v>
      </c>
      <c r="P17" s="9">
        <v>1</v>
      </c>
      <c r="Q17" s="8">
        <f t="shared" si="0"/>
        <v>2</v>
      </c>
      <c r="R17" s="9">
        <v>1</v>
      </c>
      <c r="S17" s="8">
        <f t="shared" si="1"/>
        <v>3</v>
      </c>
      <c r="T17" s="10"/>
      <c r="V17" s="25"/>
      <c r="W17" s="26"/>
      <c r="X17" s="26"/>
      <c r="Y17" s="26"/>
      <c r="Z17" s="25"/>
      <c r="AA17" s="26"/>
      <c r="AB17" s="25"/>
      <c r="AC17" s="26"/>
    </row>
    <row r="18" spans="2:29">
      <c r="B18" s="2" t="s">
        <v>14</v>
      </c>
      <c r="C18">
        <v>0</v>
      </c>
      <c r="D18">
        <v>0</v>
      </c>
      <c r="E18">
        <v>2</v>
      </c>
      <c r="F18">
        <v>0</v>
      </c>
      <c r="L18" s="15" t="s">
        <v>32</v>
      </c>
      <c r="M18" s="8" t="s">
        <v>14</v>
      </c>
      <c r="N18" s="9">
        <v>3</v>
      </c>
      <c r="O18" s="9">
        <v>1</v>
      </c>
      <c r="P18" s="9">
        <v>0</v>
      </c>
      <c r="Q18" s="8">
        <f t="shared" si="0"/>
        <v>1</v>
      </c>
      <c r="R18" s="9">
        <v>2</v>
      </c>
      <c r="S18" s="8">
        <f t="shared" si="1"/>
        <v>3</v>
      </c>
      <c r="T18" s="10"/>
      <c r="V18" s="25"/>
      <c r="W18" s="26"/>
      <c r="X18" s="26"/>
      <c r="Y18" s="26"/>
      <c r="Z18" s="25"/>
      <c r="AA18" s="26"/>
      <c r="AB18" s="25"/>
      <c r="AC18" s="26"/>
    </row>
    <row r="19" spans="2:29">
      <c r="B19" s="2" t="s">
        <v>17</v>
      </c>
      <c r="C19">
        <v>0</v>
      </c>
      <c r="D19">
        <v>2</v>
      </c>
      <c r="E19">
        <v>0</v>
      </c>
      <c r="F19">
        <v>0</v>
      </c>
      <c r="L19" s="15" t="s">
        <v>33</v>
      </c>
      <c r="M19" s="22" t="s">
        <v>80</v>
      </c>
      <c r="N19" s="23">
        <v>2</v>
      </c>
      <c r="O19" s="23">
        <v>0</v>
      </c>
      <c r="P19" s="23">
        <v>1</v>
      </c>
      <c r="Q19" s="22">
        <f>SUM(O19:P19)</f>
        <v>1</v>
      </c>
      <c r="R19" s="23">
        <v>0</v>
      </c>
      <c r="S19" s="22">
        <f>SUM(Q19,R19)</f>
        <v>1</v>
      </c>
      <c r="T19" s="10"/>
      <c r="V19" s="25"/>
      <c r="W19" s="26"/>
      <c r="X19" s="26"/>
      <c r="Y19" s="26"/>
      <c r="Z19" s="25"/>
      <c r="AA19" s="26"/>
      <c r="AB19" s="25"/>
      <c r="AC19" s="26"/>
    </row>
    <row r="20" spans="2:29">
      <c r="B20" s="2" t="s">
        <v>60</v>
      </c>
      <c r="C20">
        <v>0</v>
      </c>
      <c r="D20">
        <v>0</v>
      </c>
      <c r="E20">
        <v>0</v>
      </c>
      <c r="F20">
        <v>0</v>
      </c>
      <c r="L20" s="15" t="s">
        <v>34</v>
      </c>
      <c r="M20" s="8" t="s">
        <v>61</v>
      </c>
      <c r="N20" s="9">
        <v>4</v>
      </c>
      <c r="O20" s="9">
        <v>1</v>
      </c>
      <c r="P20" s="9">
        <v>0</v>
      </c>
      <c r="Q20" s="8">
        <f t="shared" ref="Q20:Q22" si="2">SUM(O20:P20)</f>
        <v>1</v>
      </c>
      <c r="R20" s="9">
        <v>-1</v>
      </c>
      <c r="S20" s="8">
        <f t="shared" ref="S20:S22" si="3">SUM(Q20,R20)</f>
        <v>0</v>
      </c>
      <c r="T20" s="10">
        <v>2</v>
      </c>
      <c r="V20" s="25"/>
      <c r="W20" s="26"/>
      <c r="X20" s="26"/>
      <c r="Y20" s="26"/>
      <c r="Z20" s="25"/>
      <c r="AA20" s="26"/>
      <c r="AB20" s="25"/>
      <c r="AC20" s="26"/>
    </row>
    <row r="21" spans="2:29">
      <c r="B21" s="2" t="s">
        <v>41</v>
      </c>
      <c r="C21">
        <v>0</v>
      </c>
      <c r="D21">
        <v>0</v>
      </c>
      <c r="E21">
        <v>0</v>
      </c>
      <c r="F21">
        <v>0</v>
      </c>
      <c r="L21" s="15" t="s">
        <v>35</v>
      </c>
      <c r="M21" s="8" t="s">
        <v>62</v>
      </c>
      <c r="N21" s="9">
        <v>4</v>
      </c>
      <c r="O21" s="9">
        <v>0</v>
      </c>
      <c r="P21" s="9">
        <v>0</v>
      </c>
      <c r="Q21" s="8">
        <f t="shared" si="2"/>
        <v>0</v>
      </c>
      <c r="R21" s="9">
        <v>2</v>
      </c>
      <c r="S21" s="8">
        <f t="shared" si="3"/>
        <v>2</v>
      </c>
      <c r="T21" s="10"/>
      <c r="V21" s="25"/>
      <c r="W21" s="26"/>
      <c r="X21" s="26"/>
      <c r="Y21" s="26"/>
      <c r="Z21" s="25"/>
      <c r="AA21" s="26"/>
      <c r="AB21" s="25"/>
      <c r="AC21" s="26"/>
    </row>
    <row r="22" spans="2:29">
      <c r="B22" s="2" t="s">
        <v>15</v>
      </c>
      <c r="C22">
        <v>0</v>
      </c>
      <c r="D22">
        <v>0</v>
      </c>
      <c r="E22">
        <v>0</v>
      </c>
      <c r="F22">
        <v>0</v>
      </c>
      <c r="L22" s="15" t="s">
        <v>36</v>
      </c>
      <c r="M22" s="8" t="s">
        <v>63</v>
      </c>
      <c r="N22" s="9">
        <v>4</v>
      </c>
      <c r="O22" s="9">
        <v>0</v>
      </c>
      <c r="P22" s="9">
        <v>0</v>
      </c>
      <c r="Q22" s="8">
        <f t="shared" si="2"/>
        <v>0</v>
      </c>
      <c r="R22" s="9">
        <v>1</v>
      </c>
      <c r="S22" s="8">
        <f t="shared" si="3"/>
        <v>1</v>
      </c>
      <c r="T22" s="10"/>
      <c r="V22" s="25"/>
      <c r="W22" s="26"/>
      <c r="X22" s="26"/>
      <c r="Y22" s="26"/>
      <c r="Z22" s="25"/>
      <c r="AA22" s="26"/>
      <c r="AB22" s="25"/>
      <c r="AC22" s="26"/>
    </row>
    <row r="23" spans="2:29">
      <c r="B23" s="2" t="s">
        <v>18</v>
      </c>
      <c r="C23">
        <v>1</v>
      </c>
      <c r="D23">
        <v>0</v>
      </c>
      <c r="E23">
        <v>0</v>
      </c>
      <c r="F23">
        <v>0</v>
      </c>
      <c r="L23" s="21"/>
      <c r="M23" s="8"/>
      <c r="N23" s="9"/>
      <c r="O23" s="9"/>
      <c r="P23" s="9"/>
      <c r="Q23" s="8"/>
      <c r="R23" s="9"/>
      <c r="S23" s="8"/>
      <c r="T23" s="10"/>
      <c r="V23" s="26"/>
      <c r="W23" s="26"/>
      <c r="X23" s="26"/>
      <c r="Y23" s="26"/>
      <c r="Z23" s="26"/>
      <c r="AA23" s="26"/>
      <c r="AB23" s="26"/>
      <c r="AC23" s="26"/>
    </row>
    <row r="24" spans="2:29" ht="15.75" thickBot="1">
      <c r="B24" s="2" t="s">
        <v>46</v>
      </c>
      <c r="C24">
        <v>0</v>
      </c>
      <c r="D24">
        <v>0</v>
      </c>
      <c r="E24">
        <v>1</v>
      </c>
      <c r="F24">
        <v>0</v>
      </c>
      <c r="L24" s="16"/>
      <c r="M24" s="11"/>
      <c r="N24" s="12"/>
      <c r="O24" s="12"/>
      <c r="P24" s="12"/>
      <c r="Q24" s="11"/>
      <c r="R24" s="12"/>
      <c r="S24" s="11"/>
      <c r="T24" s="13"/>
    </row>
    <row r="25" spans="2:29">
      <c r="B25" s="2" t="s">
        <v>61</v>
      </c>
      <c r="C25">
        <v>0</v>
      </c>
      <c r="D25">
        <v>0</v>
      </c>
      <c r="E25">
        <v>0</v>
      </c>
      <c r="F25">
        <v>0</v>
      </c>
    </row>
    <row r="26" spans="2:29" ht="15.75" thickBot="1">
      <c r="B26" s="2" t="s">
        <v>62</v>
      </c>
      <c r="C26">
        <v>0</v>
      </c>
      <c r="D26">
        <v>0</v>
      </c>
      <c r="E26">
        <v>1</v>
      </c>
      <c r="F26">
        <v>0</v>
      </c>
      <c r="L26" s="2" t="s">
        <v>39</v>
      </c>
      <c r="M26" s="2"/>
      <c r="N26" s="2"/>
      <c r="Q26" s="2"/>
    </row>
    <row r="27" spans="2:29" ht="15.75" thickBot="1">
      <c r="B27" s="2" t="s">
        <v>63</v>
      </c>
      <c r="C27">
        <v>0</v>
      </c>
      <c r="D27">
        <v>0</v>
      </c>
      <c r="E27">
        <v>0</v>
      </c>
      <c r="F27">
        <v>0</v>
      </c>
      <c r="L27" s="7" t="s">
        <v>20</v>
      </c>
      <c r="M27" s="17" t="s">
        <v>21</v>
      </c>
      <c r="N27" s="17" t="s">
        <v>24</v>
      </c>
      <c r="O27" s="17" t="s">
        <v>8</v>
      </c>
      <c r="P27" s="17" t="s">
        <v>9</v>
      </c>
      <c r="Q27" s="18" t="s">
        <v>40</v>
      </c>
      <c r="R27" s="19" t="s">
        <v>10</v>
      </c>
      <c r="S27" s="17" t="s">
        <v>22</v>
      </c>
      <c r="T27" s="20" t="s">
        <v>23</v>
      </c>
    </row>
    <row r="28" spans="2:29">
      <c r="B28" s="2"/>
      <c r="L28" s="14" t="s">
        <v>25</v>
      </c>
      <c r="M28" s="8" t="s">
        <v>11</v>
      </c>
      <c r="N28" s="9">
        <v>4</v>
      </c>
      <c r="O28" s="9">
        <v>2</v>
      </c>
      <c r="P28" s="9">
        <v>4</v>
      </c>
      <c r="Q28" s="8">
        <f t="shared" ref="Q28:Q32" si="4">SUM(O28:P28)</f>
        <v>6</v>
      </c>
      <c r="R28" s="9">
        <v>6</v>
      </c>
      <c r="S28" s="8">
        <f t="shared" ref="S28:S32" si="5">SUM(Q28,R28)</f>
        <v>12</v>
      </c>
      <c r="T28" s="10"/>
      <c r="V28" s="25"/>
      <c r="W28" s="26"/>
      <c r="X28" s="26"/>
      <c r="Y28" s="26"/>
      <c r="Z28" s="25"/>
      <c r="AA28" s="26"/>
      <c r="AB28" s="25"/>
      <c r="AC28" s="36"/>
    </row>
    <row r="29" spans="2:29">
      <c r="B29" s="2" t="s">
        <v>22</v>
      </c>
      <c r="C29">
        <f>SUM(C10:C28)</f>
        <v>3</v>
      </c>
      <c r="D29">
        <f>SUM(D10:D28)</f>
        <v>2</v>
      </c>
      <c r="L29" s="15" t="s">
        <v>26</v>
      </c>
      <c r="M29" s="8" t="s">
        <v>57</v>
      </c>
      <c r="N29" s="9">
        <v>4</v>
      </c>
      <c r="O29" s="9">
        <v>1</v>
      </c>
      <c r="P29" s="9">
        <v>2</v>
      </c>
      <c r="Q29" s="8">
        <f t="shared" si="4"/>
        <v>3</v>
      </c>
      <c r="R29" s="9">
        <v>7</v>
      </c>
      <c r="S29" s="8">
        <f t="shared" si="5"/>
        <v>10</v>
      </c>
      <c r="T29" s="10">
        <v>4</v>
      </c>
      <c r="V29" s="25"/>
      <c r="W29" s="26"/>
      <c r="X29" s="26"/>
      <c r="Y29" s="26"/>
      <c r="Z29" s="25"/>
      <c r="AA29" s="26"/>
      <c r="AB29" s="25"/>
      <c r="AC29" s="26"/>
    </row>
    <row r="30" spans="2:29">
      <c r="B30" s="2"/>
      <c r="L30" s="15" t="s">
        <v>27</v>
      </c>
      <c r="M30" s="33" t="s">
        <v>56</v>
      </c>
      <c r="N30" s="34">
        <v>3</v>
      </c>
      <c r="O30" s="34">
        <v>1</v>
      </c>
      <c r="P30" s="34">
        <v>0</v>
      </c>
      <c r="Q30" s="33">
        <f t="shared" si="4"/>
        <v>1</v>
      </c>
      <c r="R30" s="34">
        <v>1</v>
      </c>
      <c r="S30" s="33">
        <f t="shared" si="5"/>
        <v>2</v>
      </c>
      <c r="T30" s="35">
        <v>2</v>
      </c>
      <c r="V30" s="25"/>
      <c r="W30" s="26"/>
      <c r="X30" s="26"/>
      <c r="Y30" s="26"/>
      <c r="Z30" s="25"/>
      <c r="AA30" s="26"/>
      <c r="AB30" s="25"/>
      <c r="AC30" s="26"/>
    </row>
    <row r="31" spans="2:29">
      <c r="G31">
        <f>SUM(G10:G30)</f>
        <v>0</v>
      </c>
      <c r="L31" s="15" t="s">
        <v>28</v>
      </c>
      <c r="M31" s="8" t="s">
        <v>12</v>
      </c>
      <c r="N31" s="9">
        <v>4</v>
      </c>
      <c r="O31" s="9">
        <v>0</v>
      </c>
      <c r="P31" s="9">
        <v>0</v>
      </c>
      <c r="Q31" s="8">
        <f t="shared" si="4"/>
        <v>0</v>
      </c>
      <c r="R31" s="9">
        <v>10</v>
      </c>
      <c r="S31" s="8">
        <f t="shared" si="5"/>
        <v>10</v>
      </c>
      <c r="T31" s="10"/>
      <c r="V31" s="25"/>
      <c r="W31" s="26"/>
      <c r="X31" s="26"/>
      <c r="Y31" s="26"/>
      <c r="Z31" s="25"/>
      <c r="AA31" s="26"/>
      <c r="AB31" s="25"/>
      <c r="AC31" s="26"/>
    </row>
    <row r="32" spans="2:29">
      <c r="L32" s="15" t="s">
        <v>29</v>
      </c>
      <c r="M32" s="8" t="s">
        <v>58</v>
      </c>
      <c r="N32" s="9">
        <v>4</v>
      </c>
      <c r="O32" s="9">
        <v>0</v>
      </c>
      <c r="P32" s="9">
        <v>0</v>
      </c>
      <c r="Q32" s="8">
        <f t="shared" si="4"/>
        <v>0</v>
      </c>
      <c r="R32" s="9">
        <v>3</v>
      </c>
      <c r="S32" s="8">
        <f t="shared" si="5"/>
        <v>3</v>
      </c>
      <c r="T32" s="10">
        <v>4</v>
      </c>
      <c r="V32" s="25"/>
      <c r="W32" s="26"/>
      <c r="X32" s="26"/>
      <c r="Y32" s="26"/>
      <c r="Z32" s="25"/>
      <c r="AA32" s="26"/>
      <c r="AB32" s="25"/>
      <c r="AC32" s="26"/>
    </row>
    <row r="33" spans="1:29">
      <c r="A33" s="1">
        <v>41496</v>
      </c>
      <c r="B33" s="2" t="s">
        <v>1</v>
      </c>
      <c r="C33" s="2"/>
      <c r="D33" s="3" t="s">
        <v>2</v>
      </c>
      <c r="E33" s="2" t="s">
        <v>67</v>
      </c>
      <c r="F33" s="2"/>
      <c r="G33" s="2"/>
      <c r="L33" s="15" t="s">
        <v>90</v>
      </c>
      <c r="M33" s="8" t="s">
        <v>5</v>
      </c>
      <c r="N33" s="9">
        <v>4</v>
      </c>
      <c r="O33" s="9">
        <v>0</v>
      </c>
      <c r="P33" s="9">
        <v>0</v>
      </c>
      <c r="Q33" s="8">
        <f t="shared" ref="Q33:Q36" si="6">SUM(O33:P33)</f>
        <v>0</v>
      </c>
      <c r="R33" s="9">
        <v>0</v>
      </c>
      <c r="S33" s="8">
        <f t="shared" ref="S33:S36" si="7">SUM(Q33,R33)</f>
        <v>0</v>
      </c>
      <c r="T33" s="10">
        <v>2</v>
      </c>
      <c r="V33" s="25"/>
      <c r="W33" s="26"/>
      <c r="X33" s="26"/>
      <c r="Y33" s="26"/>
      <c r="Z33" s="25"/>
      <c r="AA33" s="26"/>
      <c r="AB33" s="25"/>
      <c r="AC33" s="26"/>
    </row>
    <row r="34" spans="1:29">
      <c r="C34" s="2">
        <v>5</v>
      </c>
      <c r="D34" s="3" t="s">
        <v>2</v>
      </c>
      <c r="E34" s="2">
        <v>2</v>
      </c>
      <c r="F34" s="2"/>
      <c r="G34" t="s">
        <v>68</v>
      </c>
      <c r="L34" s="15" t="s">
        <v>90</v>
      </c>
      <c r="M34" s="8" t="s">
        <v>13</v>
      </c>
      <c r="N34" s="9">
        <v>4</v>
      </c>
      <c r="O34" s="9">
        <v>0</v>
      </c>
      <c r="P34" s="9">
        <v>0</v>
      </c>
      <c r="Q34" s="8">
        <f t="shared" si="6"/>
        <v>0</v>
      </c>
      <c r="R34" s="9">
        <v>0</v>
      </c>
      <c r="S34" s="8">
        <f t="shared" si="7"/>
        <v>0</v>
      </c>
      <c r="T34" s="10"/>
      <c r="V34" s="25"/>
      <c r="W34" s="26"/>
      <c r="X34" s="26"/>
      <c r="Y34" s="26"/>
      <c r="Z34" s="25"/>
      <c r="AA34" s="26"/>
      <c r="AB34" s="25"/>
      <c r="AC34" s="26"/>
    </row>
    <row r="35" spans="1:29">
      <c r="A35" s="2" t="s">
        <v>3</v>
      </c>
      <c r="B35" s="4" t="s">
        <v>69</v>
      </c>
      <c r="C35" s="5"/>
      <c r="D35" s="5"/>
      <c r="L35" s="15" t="s">
        <v>90</v>
      </c>
      <c r="M35" s="8" t="s">
        <v>78</v>
      </c>
      <c r="N35" s="9">
        <v>2</v>
      </c>
      <c r="O35" s="9">
        <v>0</v>
      </c>
      <c r="P35" s="9">
        <v>0</v>
      </c>
      <c r="Q35" s="8">
        <f t="shared" si="6"/>
        <v>0</v>
      </c>
      <c r="R35" s="9">
        <v>0</v>
      </c>
      <c r="S35" s="8">
        <f t="shared" si="7"/>
        <v>0</v>
      </c>
      <c r="T35" s="10"/>
      <c r="V35" s="25"/>
      <c r="W35" s="26"/>
      <c r="X35" s="26"/>
      <c r="Y35" s="26"/>
      <c r="Z35" s="25"/>
      <c r="AA35" s="26"/>
      <c r="AB35" s="25"/>
      <c r="AC35" s="26"/>
    </row>
    <row r="36" spans="1:29">
      <c r="A36" s="2" t="s">
        <v>4</v>
      </c>
      <c r="B36" s="4" t="s">
        <v>70</v>
      </c>
      <c r="C36" s="5"/>
      <c r="D36" s="5"/>
      <c r="L36" s="15" t="s">
        <v>90</v>
      </c>
      <c r="M36" s="8" t="s">
        <v>79</v>
      </c>
      <c r="N36" s="9">
        <v>2</v>
      </c>
      <c r="O36" s="9">
        <v>0</v>
      </c>
      <c r="P36" s="9">
        <v>0</v>
      </c>
      <c r="Q36" s="8">
        <f t="shared" si="6"/>
        <v>0</v>
      </c>
      <c r="R36" s="9">
        <v>0</v>
      </c>
      <c r="S36" s="8">
        <f t="shared" si="7"/>
        <v>0</v>
      </c>
      <c r="T36" s="10"/>
      <c r="V36" s="25"/>
      <c r="W36" s="26"/>
      <c r="X36" s="26"/>
      <c r="Y36" s="26"/>
      <c r="Z36" s="25"/>
      <c r="AA36" s="26"/>
      <c r="AB36" s="25"/>
      <c r="AC36" s="26"/>
    </row>
    <row r="37" spans="1:29">
      <c r="B37" s="5"/>
      <c r="C37" s="5"/>
      <c r="F37" t="s">
        <v>47</v>
      </c>
      <c r="G37" t="s">
        <v>48</v>
      </c>
      <c r="J37" t="s">
        <v>45</v>
      </c>
      <c r="L37" s="15"/>
      <c r="M37" s="8"/>
      <c r="N37" s="9"/>
      <c r="O37" s="9"/>
      <c r="P37" s="9"/>
      <c r="Q37" s="8"/>
      <c r="R37" s="9"/>
      <c r="S37" s="8"/>
      <c r="T37" s="10"/>
    </row>
    <row r="38" spans="1:29">
      <c r="A38" t="s">
        <v>6</v>
      </c>
      <c r="B38" t="s">
        <v>71</v>
      </c>
      <c r="D38" t="s">
        <v>55</v>
      </c>
      <c r="F38">
        <v>28</v>
      </c>
      <c r="G38">
        <v>60</v>
      </c>
      <c r="H38">
        <v>2</v>
      </c>
      <c r="I38" t="s">
        <v>19</v>
      </c>
      <c r="J38" s="30">
        <f>F38/(F38+H38)*100</f>
        <v>93.333333333333329</v>
      </c>
      <c r="L38" s="15"/>
      <c r="M38" s="8"/>
      <c r="N38" s="9"/>
      <c r="O38" s="9"/>
      <c r="P38" s="9"/>
      <c r="Q38" s="8"/>
      <c r="R38" s="9"/>
      <c r="S38" s="8"/>
      <c r="T38" s="10"/>
    </row>
    <row r="39" spans="1:29">
      <c r="C39" s="2" t="s">
        <v>8</v>
      </c>
      <c r="D39" s="2" t="s">
        <v>9</v>
      </c>
      <c r="E39" s="32" t="s">
        <v>66</v>
      </c>
      <c r="F39" s="32" t="s">
        <v>65</v>
      </c>
      <c r="G39" s="2" t="s">
        <v>7</v>
      </c>
      <c r="H39" s="2" t="s">
        <v>23</v>
      </c>
      <c r="L39" s="15"/>
      <c r="M39" s="8"/>
      <c r="N39" s="9"/>
      <c r="O39" s="9"/>
      <c r="P39" s="9"/>
      <c r="Q39" s="8"/>
      <c r="R39" s="9"/>
      <c r="S39" s="8"/>
      <c r="T39" s="10"/>
    </row>
    <row r="40" spans="1:29" ht="15.75" thickBot="1">
      <c r="B40" s="2" t="s">
        <v>56</v>
      </c>
      <c r="C40">
        <v>0</v>
      </c>
      <c r="D40">
        <v>0</v>
      </c>
      <c r="E40">
        <v>2</v>
      </c>
      <c r="F40">
        <v>0</v>
      </c>
      <c r="G40" t="s">
        <v>64</v>
      </c>
      <c r="L40" s="16"/>
      <c r="M40" s="11"/>
      <c r="N40" s="12"/>
      <c r="O40" s="12"/>
      <c r="P40" s="12"/>
      <c r="Q40" s="11"/>
      <c r="R40" s="12"/>
      <c r="S40" s="11"/>
      <c r="T40" s="13"/>
    </row>
    <row r="41" spans="1:29">
      <c r="B41" s="2" t="s">
        <v>12</v>
      </c>
      <c r="C41">
        <v>0</v>
      </c>
      <c r="D41">
        <v>0</v>
      </c>
      <c r="E41">
        <v>1</v>
      </c>
      <c r="F41">
        <v>0</v>
      </c>
    </row>
    <row r="42" spans="1:29">
      <c r="B42" s="2" t="s">
        <v>11</v>
      </c>
      <c r="C42">
        <v>1</v>
      </c>
      <c r="D42">
        <v>0</v>
      </c>
      <c r="E42">
        <v>2</v>
      </c>
      <c r="F42">
        <v>0</v>
      </c>
    </row>
    <row r="43" spans="1:29">
      <c r="B43" s="2" t="s">
        <v>57</v>
      </c>
      <c r="C43">
        <v>0</v>
      </c>
      <c r="D43">
        <v>1</v>
      </c>
      <c r="E43">
        <v>2</v>
      </c>
      <c r="F43">
        <v>1</v>
      </c>
      <c r="H43">
        <v>2</v>
      </c>
    </row>
    <row r="44" spans="1:29">
      <c r="B44" s="2" t="s">
        <v>13</v>
      </c>
      <c r="C44">
        <v>0</v>
      </c>
      <c r="D44">
        <v>0</v>
      </c>
      <c r="E44">
        <v>1</v>
      </c>
      <c r="F44">
        <v>2</v>
      </c>
    </row>
    <row r="45" spans="1:29">
      <c r="B45" s="2" t="s">
        <v>5</v>
      </c>
      <c r="C45">
        <v>0</v>
      </c>
      <c r="D45">
        <v>0</v>
      </c>
      <c r="E45">
        <v>0</v>
      </c>
      <c r="F45">
        <v>1</v>
      </c>
    </row>
    <row r="46" spans="1:29">
      <c r="B46" s="2" t="s">
        <v>58</v>
      </c>
      <c r="C46">
        <v>0</v>
      </c>
      <c r="D46">
        <v>0</v>
      </c>
      <c r="E46">
        <v>0</v>
      </c>
      <c r="F46">
        <v>0</v>
      </c>
    </row>
    <row r="47" spans="1:29">
      <c r="B47" s="2" t="s">
        <v>59</v>
      </c>
      <c r="C47">
        <v>0</v>
      </c>
      <c r="D47">
        <v>1</v>
      </c>
      <c r="E47">
        <v>0</v>
      </c>
      <c r="F47">
        <v>0</v>
      </c>
    </row>
    <row r="48" spans="1:29">
      <c r="B48" s="2" t="s">
        <v>14</v>
      </c>
      <c r="C48">
        <v>1</v>
      </c>
      <c r="D48">
        <v>0</v>
      </c>
      <c r="E48">
        <v>0</v>
      </c>
      <c r="F48">
        <v>0</v>
      </c>
    </row>
    <row r="49" spans="1:8">
      <c r="B49" s="2" t="s">
        <v>17</v>
      </c>
      <c r="C49">
        <v>0</v>
      </c>
      <c r="D49">
        <v>1</v>
      </c>
      <c r="E49">
        <v>1</v>
      </c>
      <c r="F49">
        <v>1</v>
      </c>
      <c r="H49">
        <v>2</v>
      </c>
    </row>
    <row r="50" spans="1:8">
      <c r="B50" s="2" t="s">
        <v>60</v>
      </c>
      <c r="C50">
        <v>1</v>
      </c>
      <c r="D50">
        <v>0</v>
      </c>
      <c r="E50">
        <v>2</v>
      </c>
      <c r="F50">
        <v>1</v>
      </c>
    </row>
    <row r="51" spans="1:8">
      <c r="B51" s="2" t="s">
        <v>41</v>
      </c>
      <c r="C51">
        <v>1</v>
      </c>
      <c r="D51">
        <v>0</v>
      </c>
      <c r="E51">
        <v>2</v>
      </c>
      <c r="F51">
        <v>1</v>
      </c>
    </row>
    <row r="52" spans="1:8">
      <c r="B52" s="2" t="s">
        <v>15</v>
      </c>
      <c r="C52">
        <v>0</v>
      </c>
      <c r="D52">
        <v>1</v>
      </c>
      <c r="E52">
        <v>2</v>
      </c>
      <c r="F52">
        <v>1</v>
      </c>
    </row>
    <row r="53" spans="1:8">
      <c r="B53" s="2" t="s">
        <v>18</v>
      </c>
      <c r="C53">
        <v>1</v>
      </c>
      <c r="D53">
        <v>0</v>
      </c>
      <c r="E53">
        <v>0</v>
      </c>
      <c r="F53">
        <v>1</v>
      </c>
    </row>
    <row r="54" spans="1:8">
      <c r="B54" s="2" t="s">
        <v>46</v>
      </c>
      <c r="C54">
        <v>0</v>
      </c>
      <c r="D54">
        <v>1</v>
      </c>
      <c r="E54">
        <v>0</v>
      </c>
      <c r="F54">
        <v>0</v>
      </c>
    </row>
    <row r="55" spans="1:8">
      <c r="B55" s="2" t="s">
        <v>61</v>
      </c>
      <c r="C55">
        <v>0</v>
      </c>
      <c r="D55">
        <v>0</v>
      </c>
      <c r="E55">
        <v>0</v>
      </c>
      <c r="F55">
        <v>1</v>
      </c>
      <c r="H55">
        <v>2</v>
      </c>
    </row>
    <row r="56" spans="1:8">
      <c r="B56" s="2" t="s">
        <v>62</v>
      </c>
      <c r="C56">
        <v>0</v>
      </c>
      <c r="D56">
        <v>0</v>
      </c>
      <c r="E56">
        <v>1</v>
      </c>
      <c r="F56">
        <v>0</v>
      </c>
    </row>
    <row r="57" spans="1:8">
      <c r="B57" s="2" t="s">
        <v>63</v>
      </c>
      <c r="C57">
        <v>0</v>
      </c>
      <c r="D57">
        <v>0</v>
      </c>
      <c r="E57">
        <v>0</v>
      </c>
      <c r="F57">
        <v>0</v>
      </c>
    </row>
    <row r="58" spans="1:8">
      <c r="B58" s="2"/>
    </row>
    <row r="59" spans="1:8">
      <c r="B59" s="2" t="s">
        <v>22</v>
      </c>
      <c r="C59">
        <f>SUM(C40:C58)</f>
        <v>5</v>
      </c>
      <c r="D59">
        <f>SUM(D40:D58)</f>
        <v>5</v>
      </c>
    </row>
    <row r="60" spans="1:8">
      <c r="B60" s="2"/>
    </row>
    <row r="63" spans="1:8">
      <c r="A63" s="1">
        <v>41497</v>
      </c>
      <c r="B63" s="2" t="s">
        <v>1</v>
      </c>
      <c r="C63" s="2"/>
      <c r="D63" s="3" t="s">
        <v>2</v>
      </c>
      <c r="E63" s="2" t="s">
        <v>72</v>
      </c>
      <c r="F63" s="2"/>
      <c r="G63" s="2"/>
    </row>
    <row r="64" spans="1:8">
      <c r="C64" s="2">
        <v>9</v>
      </c>
      <c r="D64" s="3" t="s">
        <v>2</v>
      </c>
      <c r="E64" s="2">
        <v>0</v>
      </c>
      <c r="F64" s="2"/>
      <c r="G64" t="s">
        <v>73</v>
      </c>
    </row>
    <row r="65" spans="1:10">
      <c r="A65" s="2" t="s">
        <v>3</v>
      </c>
      <c r="B65" s="4" t="s">
        <v>74</v>
      </c>
      <c r="C65" s="5"/>
      <c r="D65" s="5"/>
    </row>
    <row r="66" spans="1:10">
      <c r="A66" s="2" t="s">
        <v>4</v>
      </c>
      <c r="B66" s="4"/>
      <c r="C66" s="5"/>
      <c r="D66" s="5"/>
    </row>
    <row r="67" spans="1:10">
      <c r="B67" s="5"/>
      <c r="C67" s="5"/>
      <c r="F67" t="s">
        <v>47</v>
      </c>
      <c r="G67" t="s">
        <v>48</v>
      </c>
      <c r="J67" t="s">
        <v>45</v>
      </c>
    </row>
    <row r="68" spans="1:10">
      <c r="A68" t="s">
        <v>6</v>
      </c>
      <c r="B68" t="s">
        <v>75</v>
      </c>
      <c r="D68" t="s">
        <v>76</v>
      </c>
      <c r="F68">
        <v>7</v>
      </c>
      <c r="G68">
        <v>30</v>
      </c>
      <c r="H68">
        <v>0</v>
      </c>
      <c r="I68" t="s">
        <v>19</v>
      </c>
      <c r="J68" s="30">
        <f>F68/(F68+H68)*100</f>
        <v>100</v>
      </c>
    </row>
    <row r="69" spans="1:10">
      <c r="D69" t="s">
        <v>77</v>
      </c>
      <c r="F69">
        <v>7</v>
      </c>
      <c r="G69">
        <v>30</v>
      </c>
      <c r="H69">
        <v>0</v>
      </c>
      <c r="I69" t="s">
        <v>19</v>
      </c>
      <c r="J69" s="30">
        <f>F69/(F69+H69)*100</f>
        <v>100</v>
      </c>
    </row>
    <row r="70" spans="1:10">
      <c r="C70" s="2" t="s">
        <v>8</v>
      </c>
      <c r="D70" s="2" t="s">
        <v>9</v>
      </c>
      <c r="E70" s="32" t="s">
        <v>66</v>
      </c>
      <c r="F70" s="32" t="s">
        <v>65</v>
      </c>
      <c r="G70" s="2" t="s">
        <v>7</v>
      </c>
      <c r="H70" s="2" t="s">
        <v>23</v>
      </c>
    </row>
    <row r="71" spans="1:10">
      <c r="B71" s="2" t="s">
        <v>5</v>
      </c>
      <c r="C71">
        <v>0</v>
      </c>
      <c r="D71">
        <v>0</v>
      </c>
      <c r="E71">
        <v>3</v>
      </c>
      <c r="F71">
        <v>0</v>
      </c>
      <c r="G71" t="s">
        <v>64</v>
      </c>
    </row>
    <row r="72" spans="1:10">
      <c r="B72" s="2" t="s">
        <v>13</v>
      </c>
      <c r="C72">
        <v>0</v>
      </c>
      <c r="D72">
        <v>0</v>
      </c>
      <c r="E72">
        <v>0</v>
      </c>
      <c r="F72">
        <v>0</v>
      </c>
    </row>
    <row r="73" spans="1:10">
      <c r="B73" s="2" t="s">
        <v>11</v>
      </c>
      <c r="C73">
        <v>1</v>
      </c>
      <c r="D73">
        <v>3</v>
      </c>
      <c r="E73">
        <v>2</v>
      </c>
      <c r="F73">
        <v>0</v>
      </c>
    </row>
    <row r="74" spans="1:10">
      <c r="B74" s="2" t="s">
        <v>12</v>
      </c>
      <c r="C74">
        <v>0</v>
      </c>
      <c r="D74">
        <v>0</v>
      </c>
      <c r="E74">
        <v>6</v>
      </c>
      <c r="F74">
        <v>0</v>
      </c>
    </row>
    <row r="75" spans="1:10">
      <c r="B75" s="2" t="s">
        <v>78</v>
      </c>
      <c r="C75">
        <v>0</v>
      </c>
      <c r="D75">
        <v>0</v>
      </c>
      <c r="E75">
        <v>0</v>
      </c>
      <c r="F75">
        <v>0</v>
      </c>
    </row>
    <row r="76" spans="1:10">
      <c r="B76" s="2" t="s">
        <v>79</v>
      </c>
      <c r="C76">
        <v>0</v>
      </c>
      <c r="D76">
        <v>0</v>
      </c>
      <c r="E76">
        <v>0</v>
      </c>
      <c r="F76">
        <v>0</v>
      </c>
    </row>
    <row r="77" spans="1:10">
      <c r="B77" s="2" t="s">
        <v>58</v>
      </c>
      <c r="C77">
        <v>0</v>
      </c>
      <c r="D77">
        <v>0</v>
      </c>
      <c r="E77">
        <v>3</v>
      </c>
      <c r="F77">
        <v>0</v>
      </c>
    </row>
    <row r="78" spans="1:10">
      <c r="B78" s="2" t="s">
        <v>18</v>
      </c>
      <c r="C78">
        <v>1</v>
      </c>
      <c r="D78">
        <v>0</v>
      </c>
      <c r="E78">
        <v>2</v>
      </c>
      <c r="F78">
        <v>0</v>
      </c>
    </row>
    <row r="79" spans="1:10">
      <c r="B79" s="2" t="s">
        <v>14</v>
      </c>
      <c r="C79">
        <v>0</v>
      </c>
      <c r="D79">
        <v>0</v>
      </c>
      <c r="E79">
        <v>0</v>
      </c>
      <c r="F79">
        <v>0</v>
      </c>
    </row>
    <row r="80" spans="1:10">
      <c r="B80" s="2" t="s">
        <v>17</v>
      </c>
      <c r="C80">
        <v>0</v>
      </c>
      <c r="D80">
        <v>1</v>
      </c>
      <c r="E80">
        <v>1</v>
      </c>
      <c r="F80">
        <v>0</v>
      </c>
    </row>
    <row r="81" spans="1:9">
      <c r="B81" s="2" t="s">
        <v>57</v>
      </c>
      <c r="C81">
        <v>1</v>
      </c>
      <c r="D81">
        <v>1</v>
      </c>
      <c r="E81">
        <v>4</v>
      </c>
      <c r="F81">
        <v>0</v>
      </c>
    </row>
    <row r="82" spans="1:9">
      <c r="B82" s="2" t="s">
        <v>41</v>
      </c>
      <c r="C82">
        <v>2</v>
      </c>
      <c r="D82">
        <v>1</v>
      </c>
      <c r="E82">
        <v>3</v>
      </c>
      <c r="F82">
        <v>0</v>
      </c>
      <c r="I82" t="s">
        <v>102</v>
      </c>
    </row>
    <row r="83" spans="1:9">
      <c r="B83" s="2" t="s">
        <v>15</v>
      </c>
      <c r="C83">
        <v>2</v>
      </c>
      <c r="D83">
        <v>0</v>
      </c>
      <c r="E83">
        <v>4</v>
      </c>
      <c r="F83">
        <v>0</v>
      </c>
    </row>
    <row r="84" spans="1:9">
      <c r="B84" s="2" t="s">
        <v>60</v>
      </c>
      <c r="C84">
        <v>0</v>
      </c>
      <c r="D84">
        <v>0</v>
      </c>
      <c r="E84">
        <v>0</v>
      </c>
      <c r="F84">
        <v>0</v>
      </c>
    </row>
    <row r="85" spans="1:9">
      <c r="B85" s="2" t="s">
        <v>46</v>
      </c>
      <c r="C85">
        <v>1</v>
      </c>
      <c r="D85">
        <v>0</v>
      </c>
      <c r="E85">
        <v>0</v>
      </c>
      <c r="F85">
        <v>0</v>
      </c>
    </row>
    <row r="86" spans="1:9">
      <c r="B86" s="2" t="s">
        <v>80</v>
      </c>
      <c r="C86">
        <v>0</v>
      </c>
      <c r="D86">
        <v>1</v>
      </c>
      <c r="E86">
        <v>0</v>
      </c>
      <c r="F86">
        <v>0</v>
      </c>
    </row>
    <row r="87" spans="1:9">
      <c r="B87" s="2" t="s">
        <v>62</v>
      </c>
      <c r="C87">
        <v>0</v>
      </c>
      <c r="D87">
        <v>0</v>
      </c>
      <c r="E87">
        <v>0</v>
      </c>
      <c r="F87">
        <v>0</v>
      </c>
    </row>
    <row r="88" spans="1:9">
      <c r="B88" s="2" t="s">
        <v>63</v>
      </c>
      <c r="C88">
        <v>0</v>
      </c>
      <c r="D88">
        <v>0</v>
      </c>
      <c r="E88">
        <v>1</v>
      </c>
      <c r="F88">
        <v>0</v>
      </c>
    </row>
    <row r="89" spans="1:9">
      <c r="B89" s="2" t="s">
        <v>81</v>
      </c>
      <c r="C89">
        <v>1</v>
      </c>
      <c r="D89">
        <v>0</v>
      </c>
      <c r="E89">
        <v>0</v>
      </c>
      <c r="F89">
        <v>0</v>
      </c>
    </row>
    <row r="90" spans="1:9">
      <c r="B90" s="2" t="s">
        <v>22</v>
      </c>
      <c r="C90">
        <f>SUM(C71:C89)</f>
        <v>9</v>
      </c>
      <c r="D90">
        <f>SUM(D71:D89)</f>
        <v>7</v>
      </c>
    </row>
    <row r="91" spans="1:9">
      <c r="G91">
        <f>SUM(G71:G90)</f>
        <v>0</v>
      </c>
    </row>
    <row r="93" spans="1:9">
      <c r="A93" s="1">
        <v>41496</v>
      </c>
      <c r="B93" s="2" t="s">
        <v>1</v>
      </c>
      <c r="C93" s="2"/>
      <c r="D93" s="3" t="s">
        <v>2</v>
      </c>
      <c r="E93" s="2" t="s">
        <v>82</v>
      </c>
      <c r="F93" s="2"/>
      <c r="G93" s="2"/>
    </row>
    <row r="94" spans="1:9">
      <c r="C94" s="2">
        <v>5</v>
      </c>
      <c r="D94" s="3" t="s">
        <v>2</v>
      </c>
      <c r="E94" s="2">
        <v>5</v>
      </c>
      <c r="F94" s="2"/>
      <c r="G94" t="s">
        <v>83</v>
      </c>
    </row>
    <row r="95" spans="1:9">
      <c r="A95" s="2" t="s">
        <v>3</v>
      </c>
      <c r="B95" s="4" t="s">
        <v>84</v>
      </c>
      <c r="C95" s="5"/>
      <c r="D95" s="5"/>
    </row>
    <row r="96" spans="1:9">
      <c r="A96" s="2" t="s">
        <v>4</v>
      </c>
      <c r="B96" s="4" t="s">
        <v>85</v>
      </c>
      <c r="C96" s="5"/>
      <c r="D96" s="5"/>
    </row>
    <row r="97" spans="1:10">
      <c r="B97" s="5"/>
      <c r="C97" s="5"/>
      <c r="F97" t="s">
        <v>47</v>
      </c>
      <c r="G97" t="s">
        <v>48</v>
      </c>
      <c r="J97" t="s">
        <v>45</v>
      </c>
    </row>
    <row r="98" spans="1:10">
      <c r="A98" t="s">
        <v>6</v>
      </c>
      <c r="B98" t="s">
        <v>86</v>
      </c>
      <c r="D98" t="s">
        <v>87</v>
      </c>
      <c r="F98">
        <v>9</v>
      </c>
      <c r="G98">
        <v>20</v>
      </c>
      <c r="H98">
        <v>3</v>
      </c>
      <c r="I98" t="s">
        <v>19</v>
      </c>
      <c r="J98" s="30">
        <f>F98/(F98+H98)*100</f>
        <v>75</v>
      </c>
    </row>
    <row r="99" spans="1:10">
      <c r="D99" t="s">
        <v>76</v>
      </c>
      <c r="F99">
        <v>23</v>
      </c>
      <c r="G99">
        <v>40</v>
      </c>
      <c r="H99">
        <v>2</v>
      </c>
      <c r="I99" t="s">
        <v>19</v>
      </c>
      <c r="J99" s="30">
        <f>F99/(F99+H99)*100</f>
        <v>92</v>
      </c>
    </row>
    <row r="100" spans="1:10">
      <c r="C100" s="2" t="s">
        <v>8</v>
      </c>
      <c r="D100" s="2" t="s">
        <v>9</v>
      </c>
      <c r="E100" s="32" t="s">
        <v>66</v>
      </c>
      <c r="F100" s="32" t="s">
        <v>65</v>
      </c>
      <c r="G100" s="2" t="s">
        <v>7</v>
      </c>
      <c r="H100" s="2" t="s">
        <v>23</v>
      </c>
    </row>
    <row r="101" spans="1:10">
      <c r="B101" s="2" t="s">
        <v>12</v>
      </c>
      <c r="C101">
        <v>0</v>
      </c>
      <c r="D101">
        <v>0</v>
      </c>
      <c r="E101">
        <v>3</v>
      </c>
      <c r="F101">
        <v>2</v>
      </c>
      <c r="G101">
        <v>0</v>
      </c>
    </row>
    <row r="102" spans="1:10">
      <c r="B102" s="2" t="s">
        <v>56</v>
      </c>
      <c r="C102">
        <v>0</v>
      </c>
      <c r="D102">
        <v>0</v>
      </c>
      <c r="E102">
        <v>2</v>
      </c>
      <c r="F102">
        <v>4</v>
      </c>
      <c r="G102">
        <v>3</v>
      </c>
    </row>
    <row r="103" spans="1:10">
      <c r="B103" s="2" t="s">
        <v>11</v>
      </c>
      <c r="C103">
        <v>0</v>
      </c>
      <c r="D103">
        <v>1</v>
      </c>
      <c r="E103">
        <v>3</v>
      </c>
      <c r="F103">
        <v>1</v>
      </c>
      <c r="G103">
        <v>5</v>
      </c>
    </row>
    <row r="104" spans="1:10">
      <c r="B104" s="2" t="s">
        <v>57</v>
      </c>
      <c r="C104">
        <v>0</v>
      </c>
      <c r="D104">
        <v>0</v>
      </c>
      <c r="E104">
        <v>2</v>
      </c>
      <c r="F104">
        <v>0</v>
      </c>
      <c r="G104">
        <v>3</v>
      </c>
      <c r="H104">
        <v>2</v>
      </c>
    </row>
    <row r="105" spans="1:10">
      <c r="B105" s="2" t="s">
        <v>5</v>
      </c>
      <c r="C105">
        <v>0</v>
      </c>
      <c r="D105">
        <v>0</v>
      </c>
      <c r="E105">
        <v>0</v>
      </c>
      <c r="F105">
        <v>3</v>
      </c>
      <c r="G105">
        <v>0</v>
      </c>
      <c r="H105">
        <v>2</v>
      </c>
    </row>
    <row r="106" spans="1:10">
      <c r="B106" s="2" t="s">
        <v>13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10">
      <c r="B107" s="2" t="s">
        <v>58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10">
      <c r="B108" s="2" t="s">
        <v>79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10">
      <c r="B109" s="2" t="s">
        <v>17</v>
      </c>
      <c r="C109">
        <v>0</v>
      </c>
      <c r="D109">
        <v>1</v>
      </c>
      <c r="E109">
        <v>1</v>
      </c>
      <c r="F109">
        <v>2</v>
      </c>
      <c r="G109">
        <v>0</v>
      </c>
    </row>
    <row r="110" spans="1:10">
      <c r="B110" s="2" t="s">
        <v>18</v>
      </c>
      <c r="C110">
        <v>0</v>
      </c>
      <c r="D110">
        <v>0</v>
      </c>
      <c r="E110">
        <v>1</v>
      </c>
      <c r="F110">
        <v>2</v>
      </c>
      <c r="G110">
        <v>3</v>
      </c>
    </row>
    <row r="111" spans="1:10">
      <c r="B111" s="2" t="s">
        <v>59</v>
      </c>
      <c r="C111">
        <v>3</v>
      </c>
      <c r="D111">
        <v>0</v>
      </c>
      <c r="E111">
        <v>0</v>
      </c>
      <c r="F111">
        <v>3</v>
      </c>
      <c r="G111">
        <v>7</v>
      </c>
    </row>
    <row r="112" spans="1:10">
      <c r="B112" s="2" t="s">
        <v>15</v>
      </c>
      <c r="C112">
        <v>0</v>
      </c>
      <c r="D112">
        <v>0</v>
      </c>
      <c r="E112">
        <v>3</v>
      </c>
      <c r="F112">
        <v>3</v>
      </c>
      <c r="G112">
        <v>3</v>
      </c>
      <c r="H112">
        <v>2</v>
      </c>
    </row>
    <row r="113" spans="2:7">
      <c r="B113" s="2" t="s">
        <v>41</v>
      </c>
      <c r="C113">
        <v>0</v>
      </c>
      <c r="D113">
        <v>1</v>
      </c>
      <c r="E113">
        <v>2</v>
      </c>
      <c r="F113">
        <v>3</v>
      </c>
      <c r="G113">
        <v>0</v>
      </c>
    </row>
    <row r="114" spans="2:7">
      <c r="B114" s="2" t="s">
        <v>88</v>
      </c>
      <c r="C114">
        <v>2</v>
      </c>
      <c r="D114">
        <v>0</v>
      </c>
      <c r="E114">
        <v>1</v>
      </c>
      <c r="F114">
        <v>2</v>
      </c>
      <c r="G114">
        <v>3</v>
      </c>
    </row>
    <row r="115" spans="2:7">
      <c r="B115" s="2" t="s">
        <v>80</v>
      </c>
      <c r="C115">
        <v>0</v>
      </c>
      <c r="D115">
        <v>0</v>
      </c>
      <c r="E115">
        <v>0</v>
      </c>
      <c r="F115">
        <v>0</v>
      </c>
      <c r="G115">
        <v>0</v>
      </c>
    </row>
    <row r="116" spans="2:7">
      <c r="B116" s="2" t="s">
        <v>46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2:7">
      <c r="B117" s="2" t="s">
        <v>61</v>
      </c>
      <c r="C117">
        <v>0</v>
      </c>
      <c r="D117">
        <v>0</v>
      </c>
      <c r="E117">
        <v>0</v>
      </c>
      <c r="F117">
        <v>0</v>
      </c>
      <c r="G117">
        <v>0</v>
      </c>
    </row>
    <row r="118" spans="2:7">
      <c r="B118" s="2" t="s">
        <v>62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2:7">
      <c r="B119" s="2" t="s">
        <v>63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2:7">
      <c r="B120" s="2" t="s">
        <v>78</v>
      </c>
      <c r="C120">
        <v>0</v>
      </c>
      <c r="D120">
        <v>0</v>
      </c>
      <c r="E120">
        <v>0</v>
      </c>
      <c r="F120">
        <v>0</v>
      </c>
      <c r="G120">
        <v>0</v>
      </c>
    </row>
    <row r="121" spans="2:7">
      <c r="B121" s="2" t="s">
        <v>22</v>
      </c>
      <c r="C121">
        <f>SUM(C101:C120)</f>
        <v>5</v>
      </c>
      <c r="D121">
        <f>SUM(D101:D120)</f>
        <v>3</v>
      </c>
    </row>
    <row r="122" spans="2:7">
      <c r="G122">
        <f>SUM(G101:G121)</f>
        <v>27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25"/>
  <sheetViews>
    <sheetView topLeftCell="A103" workbookViewId="0">
      <selection activeCell="K119" sqref="K119"/>
    </sheetView>
  </sheetViews>
  <sheetFormatPr defaultRowHeight="15"/>
  <cols>
    <col min="1" max="1" width="11.140625" customWidth="1"/>
    <col min="7" max="7" width="13.140625" bestFit="1" customWidth="1"/>
    <col min="24" max="24" width="10.28515625" customWidth="1"/>
  </cols>
  <sheetData>
    <row r="2" spans="1:33">
      <c r="A2" s="2" t="s">
        <v>98</v>
      </c>
    </row>
    <row r="3" spans="1:33">
      <c r="A3" s="1">
        <v>41503</v>
      </c>
      <c r="B3" s="2" t="s">
        <v>1</v>
      </c>
      <c r="C3" s="2"/>
      <c r="D3" s="3" t="s">
        <v>2</v>
      </c>
      <c r="E3" s="2" t="s">
        <v>104</v>
      </c>
      <c r="F3" s="2"/>
      <c r="G3" s="2"/>
    </row>
    <row r="4" spans="1:33">
      <c r="C4" s="2">
        <v>5</v>
      </c>
      <c r="D4" s="3" t="s">
        <v>2</v>
      </c>
      <c r="E4" s="2">
        <v>2</v>
      </c>
      <c r="F4" s="2"/>
      <c r="G4" t="s">
        <v>105</v>
      </c>
    </row>
    <row r="5" spans="1:33">
      <c r="A5" s="2" t="s">
        <v>3</v>
      </c>
      <c r="B5" s="4" t="s">
        <v>106</v>
      </c>
      <c r="C5" s="5"/>
      <c r="D5" s="5"/>
    </row>
    <row r="6" spans="1:33">
      <c r="A6" s="2" t="s">
        <v>4</v>
      </c>
      <c r="B6" s="4" t="s">
        <v>107</v>
      </c>
      <c r="C6" s="5"/>
      <c r="D6" s="5"/>
    </row>
    <row r="7" spans="1:33">
      <c r="B7" s="5"/>
      <c r="C7" s="5"/>
    </row>
    <row r="8" spans="1:33" ht="23.25">
      <c r="A8" t="s">
        <v>6</v>
      </c>
      <c r="B8" s="5"/>
      <c r="C8" s="5"/>
      <c r="G8" t="s">
        <v>47</v>
      </c>
      <c r="I8" t="s">
        <v>48</v>
      </c>
      <c r="J8" t="s">
        <v>19</v>
      </c>
      <c r="L8" t="s">
        <v>45</v>
      </c>
      <c r="P8" s="37" t="s">
        <v>43</v>
      </c>
    </row>
    <row r="9" spans="1:33" ht="15.75" thickBot="1">
      <c r="B9" t="s">
        <v>97</v>
      </c>
      <c r="D9" t="s">
        <v>55</v>
      </c>
      <c r="G9">
        <v>35</v>
      </c>
      <c r="I9">
        <v>60</v>
      </c>
      <c r="J9">
        <v>2</v>
      </c>
      <c r="K9" t="s">
        <v>19</v>
      </c>
      <c r="L9" s="30">
        <f>G9/(G9+J9)*100</f>
        <v>94.594594594594597</v>
      </c>
      <c r="M9" s="30"/>
      <c r="P9" s="2" t="s">
        <v>38</v>
      </c>
    </row>
    <row r="10" spans="1:33" ht="15.75" thickBot="1">
      <c r="D10" t="s">
        <v>76</v>
      </c>
      <c r="K10" t="s">
        <v>19</v>
      </c>
      <c r="L10" s="30" t="e">
        <f>G10/(G10+J10)*100</f>
        <v>#DIV/0!</v>
      </c>
      <c r="M10" s="30"/>
      <c r="P10" s="7" t="s">
        <v>20</v>
      </c>
      <c r="Q10" s="17" t="s">
        <v>21</v>
      </c>
      <c r="R10" s="17" t="s">
        <v>24</v>
      </c>
      <c r="S10" s="17" t="s">
        <v>8</v>
      </c>
      <c r="T10" s="17" t="s">
        <v>9</v>
      </c>
      <c r="U10" s="18" t="s">
        <v>40</v>
      </c>
      <c r="V10" s="19" t="s">
        <v>10</v>
      </c>
      <c r="W10" s="17" t="s">
        <v>22</v>
      </c>
      <c r="X10" s="20" t="s">
        <v>23</v>
      </c>
      <c r="Z10" s="25"/>
      <c r="AA10" s="25"/>
      <c r="AB10" s="25"/>
      <c r="AC10" s="25"/>
      <c r="AD10" s="27"/>
      <c r="AE10" s="28"/>
      <c r="AF10" s="25"/>
      <c r="AG10" s="25"/>
    </row>
    <row r="11" spans="1:33">
      <c r="K11" s="2" t="s">
        <v>99</v>
      </c>
      <c r="L11" s="39" t="s">
        <v>99</v>
      </c>
      <c r="M11" s="2" t="s">
        <v>99</v>
      </c>
      <c r="N11" s="2" t="s">
        <v>99</v>
      </c>
      <c r="P11" s="14" t="s">
        <v>25</v>
      </c>
      <c r="Q11" s="22" t="s">
        <v>59</v>
      </c>
      <c r="R11" s="23">
        <v>4</v>
      </c>
      <c r="S11" s="23">
        <v>8</v>
      </c>
      <c r="T11" s="23">
        <v>4</v>
      </c>
      <c r="U11" s="22">
        <f t="shared" ref="U11:U20" si="0">SUM(S11:T11)</f>
        <v>12</v>
      </c>
      <c r="V11" s="23">
        <v>4</v>
      </c>
      <c r="W11" s="22">
        <f t="shared" ref="W11:W20" si="1">SUM(U11,V11)</f>
        <v>16</v>
      </c>
      <c r="X11" s="24"/>
      <c r="Z11" s="26"/>
      <c r="AA11" s="26"/>
      <c r="AB11" s="26"/>
      <c r="AC11" s="26"/>
      <c r="AD11" s="26"/>
      <c r="AE11" s="26"/>
      <c r="AF11" s="26"/>
      <c r="AG11" s="26"/>
    </row>
    <row r="12" spans="1:33">
      <c r="C12" s="2" t="s">
        <v>8</v>
      </c>
      <c r="D12" s="2" t="s">
        <v>9</v>
      </c>
      <c r="E12" s="2" t="s">
        <v>22</v>
      </c>
      <c r="F12" s="32" t="s">
        <v>66</v>
      </c>
      <c r="G12" s="32" t="s">
        <v>65</v>
      </c>
      <c r="H12" s="32" t="s">
        <v>22</v>
      </c>
      <c r="I12" s="2" t="s">
        <v>7</v>
      </c>
      <c r="J12" s="2" t="s">
        <v>23</v>
      </c>
      <c r="K12" s="38" t="s">
        <v>100</v>
      </c>
      <c r="L12" s="40" t="s">
        <v>101</v>
      </c>
      <c r="M12" s="2" t="s">
        <v>136</v>
      </c>
      <c r="N12" s="2" t="s">
        <v>45</v>
      </c>
      <c r="P12" s="15" t="s">
        <v>26</v>
      </c>
      <c r="Q12" s="8" t="s">
        <v>57</v>
      </c>
      <c r="R12" s="9">
        <v>4</v>
      </c>
      <c r="S12" s="9">
        <v>4</v>
      </c>
      <c r="T12" s="9">
        <v>6</v>
      </c>
      <c r="U12" s="8">
        <f t="shared" si="0"/>
        <v>10</v>
      </c>
      <c r="V12" s="9">
        <v>5</v>
      </c>
      <c r="W12" s="8">
        <f t="shared" si="1"/>
        <v>15</v>
      </c>
      <c r="X12" s="10">
        <v>2</v>
      </c>
      <c r="Z12" s="26"/>
      <c r="AA12" s="26"/>
      <c r="AB12" s="26"/>
      <c r="AC12" s="26"/>
      <c r="AD12" s="26"/>
      <c r="AE12" s="26"/>
      <c r="AF12" s="26"/>
      <c r="AG12" s="26"/>
    </row>
    <row r="13" spans="1:33">
      <c r="B13" s="2" t="s">
        <v>11</v>
      </c>
      <c r="C13">
        <v>0</v>
      </c>
      <c r="D13">
        <v>1</v>
      </c>
      <c r="E13" s="41">
        <f>C13+D13</f>
        <v>1</v>
      </c>
      <c r="F13">
        <v>2</v>
      </c>
      <c r="G13">
        <v>1</v>
      </c>
      <c r="H13" s="41">
        <f>E13+(F13-G13)</f>
        <v>2</v>
      </c>
      <c r="I13">
        <v>4</v>
      </c>
      <c r="K13" t="s">
        <v>64</v>
      </c>
      <c r="P13" s="15" t="s">
        <v>27</v>
      </c>
      <c r="Q13" s="8" t="s">
        <v>17</v>
      </c>
      <c r="R13" s="9">
        <v>4</v>
      </c>
      <c r="S13" s="9">
        <v>5</v>
      </c>
      <c r="T13" s="9">
        <v>2</v>
      </c>
      <c r="U13" s="8">
        <f t="shared" si="0"/>
        <v>7</v>
      </c>
      <c r="V13" s="9">
        <v>5</v>
      </c>
      <c r="W13" s="8">
        <f t="shared" si="1"/>
        <v>12</v>
      </c>
      <c r="X13" s="10">
        <v>6</v>
      </c>
      <c r="Z13" s="26"/>
      <c r="AA13" s="26"/>
      <c r="AB13" s="26"/>
      <c r="AC13" s="26"/>
      <c r="AD13" s="26"/>
      <c r="AE13" s="26"/>
      <c r="AF13" s="26"/>
      <c r="AG13" s="26"/>
    </row>
    <row r="14" spans="1:33">
      <c r="B14" s="2" t="s">
        <v>12</v>
      </c>
      <c r="C14">
        <v>0</v>
      </c>
      <c r="D14">
        <v>1</v>
      </c>
      <c r="E14" s="41">
        <f t="shared" ref="E14:E27" si="2">C14+D14</f>
        <v>1</v>
      </c>
      <c r="F14">
        <v>2</v>
      </c>
      <c r="G14">
        <v>1</v>
      </c>
      <c r="H14" s="41">
        <f t="shared" ref="H14:H27" si="3">E14+(F14-G14)</f>
        <v>2</v>
      </c>
      <c r="I14">
        <v>1</v>
      </c>
      <c r="J14">
        <v>2</v>
      </c>
      <c r="P14" s="15" t="s">
        <v>28</v>
      </c>
      <c r="Q14" s="8" t="s">
        <v>60</v>
      </c>
      <c r="R14" s="9">
        <v>4</v>
      </c>
      <c r="S14" s="9">
        <v>4</v>
      </c>
      <c r="T14" s="9">
        <v>2</v>
      </c>
      <c r="U14" s="8">
        <f t="shared" si="0"/>
        <v>6</v>
      </c>
      <c r="V14" s="9">
        <v>6</v>
      </c>
      <c r="W14" s="8">
        <f t="shared" si="1"/>
        <v>12</v>
      </c>
      <c r="X14" s="10"/>
      <c r="Z14" s="26"/>
      <c r="AA14" s="26"/>
      <c r="AB14" s="26"/>
      <c r="AC14" s="26"/>
      <c r="AD14" s="26"/>
      <c r="AE14" s="26"/>
      <c r="AF14" s="26"/>
      <c r="AG14" s="26"/>
    </row>
    <row r="15" spans="1:33">
      <c r="B15" s="2" t="s">
        <v>78</v>
      </c>
      <c r="C15">
        <v>0</v>
      </c>
      <c r="D15">
        <v>0</v>
      </c>
      <c r="E15" s="41">
        <f t="shared" si="2"/>
        <v>0</v>
      </c>
      <c r="F15">
        <v>1</v>
      </c>
      <c r="G15">
        <v>0</v>
      </c>
      <c r="H15" s="41">
        <f t="shared" si="3"/>
        <v>1</v>
      </c>
      <c r="P15" s="15" t="s">
        <v>29</v>
      </c>
      <c r="Q15" s="8" t="s">
        <v>41</v>
      </c>
      <c r="R15" s="9">
        <v>4</v>
      </c>
      <c r="S15" s="9">
        <v>4</v>
      </c>
      <c r="T15" s="9">
        <v>2</v>
      </c>
      <c r="U15" s="8">
        <f t="shared" si="0"/>
        <v>6</v>
      </c>
      <c r="V15" s="9">
        <v>3</v>
      </c>
      <c r="W15" s="8">
        <f t="shared" si="1"/>
        <v>9</v>
      </c>
      <c r="X15" s="24">
        <v>2</v>
      </c>
      <c r="Z15" s="26"/>
      <c r="AA15" s="26"/>
      <c r="AB15" s="26"/>
      <c r="AC15" s="26"/>
      <c r="AD15" s="26"/>
      <c r="AE15" s="26"/>
      <c r="AF15" s="26"/>
      <c r="AG15" s="26"/>
    </row>
    <row r="16" spans="1:33">
      <c r="B16" s="2" t="s">
        <v>5</v>
      </c>
      <c r="C16">
        <v>0</v>
      </c>
      <c r="D16">
        <v>0</v>
      </c>
      <c r="E16" s="41">
        <f t="shared" si="2"/>
        <v>0</v>
      </c>
      <c r="F16">
        <v>2</v>
      </c>
      <c r="G16">
        <v>0</v>
      </c>
      <c r="H16" s="41">
        <f t="shared" si="3"/>
        <v>2</v>
      </c>
      <c r="I16">
        <v>2</v>
      </c>
      <c r="P16" s="15" t="s">
        <v>30</v>
      </c>
      <c r="Q16" s="8" t="s">
        <v>15</v>
      </c>
      <c r="R16" s="9">
        <v>3</v>
      </c>
      <c r="S16" s="9">
        <v>2</v>
      </c>
      <c r="T16" s="9">
        <v>3</v>
      </c>
      <c r="U16" s="8">
        <f t="shared" si="0"/>
        <v>5</v>
      </c>
      <c r="V16" s="9">
        <v>2</v>
      </c>
      <c r="W16" s="8">
        <f t="shared" si="1"/>
        <v>7</v>
      </c>
      <c r="X16" s="10"/>
      <c r="Z16" s="26"/>
      <c r="AA16" s="26"/>
      <c r="AB16" s="26"/>
      <c r="AC16" s="26"/>
      <c r="AD16" s="26"/>
      <c r="AE16" s="26"/>
      <c r="AF16" s="26"/>
      <c r="AG16" s="26"/>
    </row>
    <row r="17" spans="2:33">
      <c r="B17" s="2" t="s">
        <v>79</v>
      </c>
      <c r="C17">
        <v>0</v>
      </c>
      <c r="D17">
        <v>1</v>
      </c>
      <c r="E17" s="41">
        <f t="shared" si="2"/>
        <v>1</v>
      </c>
      <c r="F17">
        <v>0</v>
      </c>
      <c r="G17">
        <v>1</v>
      </c>
      <c r="H17" s="41">
        <f t="shared" si="3"/>
        <v>0</v>
      </c>
      <c r="P17" s="15" t="s">
        <v>121</v>
      </c>
      <c r="Q17" s="8" t="s">
        <v>46</v>
      </c>
      <c r="R17" s="9">
        <v>4</v>
      </c>
      <c r="S17" s="9">
        <v>0</v>
      </c>
      <c r="T17" s="9">
        <v>1</v>
      </c>
      <c r="U17" s="8">
        <f t="shared" si="0"/>
        <v>1</v>
      </c>
      <c r="V17" s="9">
        <v>-3</v>
      </c>
      <c r="W17" s="8">
        <f t="shared" si="1"/>
        <v>-2</v>
      </c>
      <c r="X17" s="10"/>
      <c r="Z17" s="26"/>
      <c r="AA17" s="26"/>
      <c r="AB17" s="26"/>
      <c r="AC17" s="26"/>
      <c r="AD17" s="26"/>
      <c r="AE17" s="26"/>
      <c r="AF17" s="26"/>
      <c r="AG17" s="26"/>
    </row>
    <row r="18" spans="2:33">
      <c r="B18" s="2" t="s">
        <v>58</v>
      </c>
      <c r="C18">
        <v>0</v>
      </c>
      <c r="D18">
        <v>0</v>
      </c>
      <c r="E18" s="41">
        <f t="shared" si="2"/>
        <v>0</v>
      </c>
      <c r="F18">
        <v>0</v>
      </c>
      <c r="G18">
        <v>1</v>
      </c>
      <c r="H18" s="41">
        <f t="shared" si="3"/>
        <v>-1</v>
      </c>
      <c r="P18" s="15" t="s">
        <v>121</v>
      </c>
      <c r="Q18" s="22" t="s">
        <v>80</v>
      </c>
      <c r="R18" s="23">
        <v>4</v>
      </c>
      <c r="S18" s="23">
        <v>0</v>
      </c>
      <c r="T18" s="23">
        <v>1</v>
      </c>
      <c r="U18" s="22">
        <f t="shared" si="0"/>
        <v>1</v>
      </c>
      <c r="V18" s="23">
        <v>-3</v>
      </c>
      <c r="W18" s="22">
        <f t="shared" si="1"/>
        <v>-2</v>
      </c>
      <c r="X18" s="10"/>
      <c r="Z18" s="25"/>
      <c r="AA18" s="26"/>
      <c r="AB18" s="26"/>
      <c r="AC18" s="26"/>
      <c r="AD18" s="25"/>
      <c r="AE18" s="26"/>
      <c r="AF18" s="25"/>
      <c r="AG18" s="26"/>
    </row>
    <row r="19" spans="2:33">
      <c r="B19" s="2" t="s">
        <v>59</v>
      </c>
      <c r="C19">
        <v>2</v>
      </c>
      <c r="D19">
        <v>0</v>
      </c>
      <c r="E19" s="41">
        <f t="shared" si="2"/>
        <v>2</v>
      </c>
      <c r="F19">
        <v>1</v>
      </c>
      <c r="G19">
        <v>1</v>
      </c>
      <c r="H19" s="41">
        <f t="shared" si="3"/>
        <v>2</v>
      </c>
      <c r="I19">
        <v>5</v>
      </c>
      <c r="P19" s="15" t="s">
        <v>33</v>
      </c>
      <c r="Q19" s="8" t="s">
        <v>62</v>
      </c>
      <c r="R19" s="9">
        <v>4</v>
      </c>
      <c r="S19" s="9">
        <v>0</v>
      </c>
      <c r="T19" s="9">
        <v>0</v>
      </c>
      <c r="U19" s="8">
        <f t="shared" si="0"/>
        <v>0</v>
      </c>
      <c r="V19" s="9">
        <v>0</v>
      </c>
      <c r="W19" s="8">
        <f t="shared" si="1"/>
        <v>0</v>
      </c>
      <c r="X19" s="10">
        <v>2</v>
      </c>
      <c r="Z19" s="26"/>
      <c r="AA19" s="26"/>
      <c r="AB19" s="26"/>
      <c r="AC19" s="26"/>
      <c r="AD19" s="26"/>
      <c r="AE19" s="26"/>
      <c r="AF19" s="26"/>
      <c r="AG19" s="26"/>
    </row>
    <row r="20" spans="2:33">
      <c r="B20" s="2" t="s">
        <v>57</v>
      </c>
      <c r="C20">
        <v>1</v>
      </c>
      <c r="D20">
        <v>1</v>
      </c>
      <c r="E20" s="41">
        <f t="shared" si="2"/>
        <v>2</v>
      </c>
      <c r="F20">
        <v>1</v>
      </c>
      <c r="G20">
        <v>1</v>
      </c>
      <c r="H20" s="41">
        <f t="shared" si="3"/>
        <v>2</v>
      </c>
      <c r="I20">
        <v>2</v>
      </c>
      <c r="J20">
        <v>2</v>
      </c>
      <c r="P20" s="15" t="s">
        <v>34</v>
      </c>
      <c r="Q20" s="8" t="s">
        <v>63</v>
      </c>
      <c r="R20" s="9">
        <v>4</v>
      </c>
      <c r="S20" s="9">
        <v>0</v>
      </c>
      <c r="T20" s="9">
        <v>0</v>
      </c>
      <c r="U20" s="8">
        <f t="shared" si="0"/>
        <v>0</v>
      </c>
      <c r="V20" s="9">
        <v>-2</v>
      </c>
      <c r="W20" s="8">
        <f t="shared" si="1"/>
        <v>-2</v>
      </c>
      <c r="X20" s="10">
        <v>2</v>
      </c>
      <c r="Z20" s="25"/>
      <c r="AA20" s="26"/>
      <c r="AB20" s="26"/>
      <c r="AC20" s="26"/>
      <c r="AD20" s="25"/>
      <c r="AE20" s="26"/>
      <c r="AF20" s="25"/>
      <c r="AG20" s="26"/>
    </row>
    <row r="21" spans="2:33">
      <c r="B21" s="2" t="s">
        <v>17</v>
      </c>
      <c r="C21">
        <v>0</v>
      </c>
      <c r="D21">
        <v>2</v>
      </c>
      <c r="E21" s="41">
        <f t="shared" si="2"/>
        <v>2</v>
      </c>
      <c r="F21">
        <v>1</v>
      </c>
      <c r="G21">
        <v>1</v>
      </c>
      <c r="H21" s="41">
        <f t="shared" si="3"/>
        <v>2</v>
      </c>
      <c r="I21">
        <v>2</v>
      </c>
      <c r="J21">
        <v>4</v>
      </c>
      <c r="P21" s="15"/>
      <c r="Q21" s="8"/>
      <c r="R21" s="9"/>
      <c r="S21" s="9"/>
      <c r="T21" s="9"/>
      <c r="U21" s="8"/>
      <c r="V21" s="9"/>
      <c r="W21" s="8"/>
      <c r="X21" s="10"/>
    </row>
    <row r="22" spans="2:33">
      <c r="B22" s="2" t="s">
        <v>60</v>
      </c>
      <c r="C22">
        <v>2</v>
      </c>
      <c r="D22">
        <v>0</v>
      </c>
      <c r="E22" s="41">
        <f t="shared" si="2"/>
        <v>2</v>
      </c>
      <c r="F22">
        <v>0</v>
      </c>
      <c r="G22">
        <v>0</v>
      </c>
      <c r="H22" s="41">
        <f t="shared" si="3"/>
        <v>2</v>
      </c>
      <c r="I22">
        <v>1</v>
      </c>
      <c r="P22" s="15"/>
      <c r="Q22" s="8"/>
      <c r="R22" s="9"/>
      <c r="S22" s="9"/>
      <c r="T22" s="9"/>
      <c r="U22" s="8"/>
      <c r="V22" s="9"/>
      <c r="W22" s="8"/>
      <c r="X22" s="10"/>
    </row>
    <row r="23" spans="2:33">
      <c r="B23" s="2" t="s">
        <v>41</v>
      </c>
      <c r="C23">
        <v>0</v>
      </c>
      <c r="D23">
        <v>1</v>
      </c>
      <c r="E23" s="41">
        <f t="shared" si="2"/>
        <v>1</v>
      </c>
      <c r="F23">
        <v>1</v>
      </c>
      <c r="G23">
        <v>0</v>
      </c>
      <c r="H23" s="41">
        <f t="shared" si="3"/>
        <v>2</v>
      </c>
      <c r="P23" s="21"/>
      <c r="Q23" s="8"/>
      <c r="R23" s="9"/>
      <c r="S23" s="9"/>
      <c r="T23" s="9"/>
      <c r="U23" s="8"/>
      <c r="V23" s="9"/>
      <c r="W23" s="8"/>
      <c r="X23" s="10"/>
      <c r="Z23" s="26"/>
      <c r="AA23" s="26"/>
      <c r="AB23" s="26"/>
      <c r="AC23" s="26"/>
      <c r="AD23" s="26"/>
      <c r="AE23" s="26"/>
      <c r="AF23" s="26"/>
      <c r="AG23" s="26"/>
    </row>
    <row r="24" spans="2:33" ht="15.75" thickBot="1">
      <c r="B24" s="2" t="s">
        <v>15</v>
      </c>
      <c r="C24">
        <v>0</v>
      </c>
      <c r="D24">
        <v>0</v>
      </c>
      <c r="E24" s="41">
        <f t="shared" si="2"/>
        <v>0</v>
      </c>
      <c r="F24">
        <v>1</v>
      </c>
      <c r="G24">
        <v>0</v>
      </c>
      <c r="H24" s="41">
        <f t="shared" si="3"/>
        <v>1</v>
      </c>
      <c r="I24">
        <v>1</v>
      </c>
      <c r="P24" s="16"/>
      <c r="Q24" s="11"/>
      <c r="R24" s="12"/>
      <c r="S24" s="12"/>
      <c r="T24" s="12"/>
      <c r="U24" s="11"/>
      <c r="V24" s="12"/>
      <c r="W24" s="11"/>
      <c r="X24" s="13"/>
    </row>
    <row r="25" spans="2:33">
      <c r="B25" s="2" t="s">
        <v>62</v>
      </c>
      <c r="C25">
        <v>0</v>
      </c>
      <c r="D25">
        <v>0</v>
      </c>
      <c r="E25" s="41">
        <f t="shared" si="2"/>
        <v>0</v>
      </c>
      <c r="F25">
        <v>0</v>
      </c>
      <c r="G25">
        <v>0</v>
      </c>
      <c r="H25" s="41">
        <f t="shared" si="3"/>
        <v>0</v>
      </c>
      <c r="J25">
        <v>2</v>
      </c>
    </row>
    <row r="26" spans="2:33" ht="15.75" thickBot="1">
      <c r="B26" s="2" t="s">
        <v>46</v>
      </c>
      <c r="C26">
        <v>0</v>
      </c>
      <c r="D26">
        <v>0</v>
      </c>
      <c r="E26" s="41">
        <f t="shared" si="2"/>
        <v>0</v>
      </c>
      <c r="F26">
        <v>0</v>
      </c>
      <c r="G26">
        <v>1</v>
      </c>
      <c r="H26" s="41">
        <f t="shared" si="3"/>
        <v>-1</v>
      </c>
      <c r="P26" s="2" t="s">
        <v>39</v>
      </c>
      <c r="Q26" s="2"/>
      <c r="R26" s="2"/>
      <c r="U26" s="2"/>
    </row>
    <row r="27" spans="2:33" ht="15.75" thickBot="1">
      <c r="B27" s="2" t="s">
        <v>80</v>
      </c>
      <c r="C27">
        <v>0</v>
      </c>
      <c r="D27">
        <v>1</v>
      </c>
      <c r="E27" s="41">
        <f t="shared" si="2"/>
        <v>1</v>
      </c>
      <c r="F27">
        <v>0</v>
      </c>
      <c r="G27">
        <v>1</v>
      </c>
      <c r="H27" s="41">
        <f t="shared" si="3"/>
        <v>0</v>
      </c>
      <c r="I27">
        <v>1</v>
      </c>
      <c r="P27" s="7" t="s">
        <v>20</v>
      </c>
      <c r="Q27" s="17" t="s">
        <v>21</v>
      </c>
      <c r="R27" s="17" t="s">
        <v>24</v>
      </c>
      <c r="S27" s="17" t="s">
        <v>8</v>
      </c>
      <c r="T27" s="17" t="s">
        <v>9</v>
      </c>
      <c r="U27" s="18" t="s">
        <v>40</v>
      </c>
      <c r="V27" s="19" t="s">
        <v>10</v>
      </c>
      <c r="W27" s="17" t="s">
        <v>22</v>
      </c>
      <c r="X27" s="20" t="s">
        <v>23</v>
      </c>
      <c r="Z27" s="25"/>
      <c r="AA27" s="25"/>
      <c r="AB27" s="25"/>
      <c r="AC27" s="25"/>
      <c r="AD27" s="27"/>
      <c r="AE27" s="28"/>
      <c r="AF27" s="25"/>
      <c r="AG27" s="25"/>
    </row>
    <row r="28" spans="2:33">
      <c r="B28" s="2" t="s">
        <v>63</v>
      </c>
      <c r="C28">
        <v>0</v>
      </c>
      <c r="D28">
        <v>0</v>
      </c>
      <c r="E28" s="41">
        <f t="shared" ref="E28" si="4">C28+D28</f>
        <v>0</v>
      </c>
      <c r="F28">
        <v>0</v>
      </c>
      <c r="G28">
        <v>1</v>
      </c>
      <c r="H28" s="41">
        <f t="shared" ref="H28" si="5">E28+(F28-G28)</f>
        <v>-1</v>
      </c>
      <c r="J28">
        <v>2</v>
      </c>
      <c r="P28" s="14" t="s">
        <v>25</v>
      </c>
      <c r="Q28" s="8" t="s">
        <v>11</v>
      </c>
      <c r="R28" s="9">
        <v>4</v>
      </c>
      <c r="S28" s="9">
        <v>2</v>
      </c>
      <c r="T28" s="9">
        <v>3</v>
      </c>
      <c r="U28" s="8">
        <f t="shared" ref="U28:U33" si="6">SUM(S28:T28)</f>
        <v>5</v>
      </c>
      <c r="V28" s="9">
        <v>10</v>
      </c>
      <c r="W28" s="8">
        <f t="shared" ref="W28:W33" si="7">SUM(U28,V28)</f>
        <v>15</v>
      </c>
      <c r="X28" s="10">
        <v>2</v>
      </c>
      <c r="Z28" s="26"/>
      <c r="AA28" s="26"/>
      <c r="AB28" s="26"/>
      <c r="AC28" s="26"/>
      <c r="AD28" s="26"/>
      <c r="AE28" s="26"/>
      <c r="AF28" s="26"/>
      <c r="AG28" s="26"/>
    </row>
    <row r="29" spans="2:33">
      <c r="B29" s="2"/>
      <c r="P29" s="15" t="s">
        <v>26</v>
      </c>
      <c r="Q29" s="8" t="s">
        <v>5</v>
      </c>
      <c r="R29" s="9">
        <v>4</v>
      </c>
      <c r="S29" s="9">
        <v>0</v>
      </c>
      <c r="T29" s="9">
        <v>2</v>
      </c>
      <c r="U29" s="8">
        <f t="shared" si="6"/>
        <v>2</v>
      </c>
      <c r="V29" s="9">
        <v>11</v>
      </c>
      <c r="W29" s="8">
        <f t="shared" si="7"/>
        <v>13</v>
      </c>
      <c r="X29" s="10"/>
      <c r="Z29" s="26"/>
      <c r="AA29" s="26"/>
      <c r="AB29" s="26"/>
      <c r="AC29" s="26"/>
      <c r="AD29" s="26"/>
      <c r="AE29" s="26"/>
      <c r="AF29" s="26"/>
      <c r="AG29" s="26"/>
    </row>
    <row r="30" spans="2:33">
      <c r="B30" s="2"/>
      <c r="P30" s="15" t="s">
        <v>27</v>
      </c>
      <c r="Q30" s="8" t="s">
        <v>12</v>
      </c>
      <c r="R30" s="9">
        <v>4</v>
      </c>
      <c r="S30" s="9">
        <v>0</v>
      </c>
      <c r="T30" s="9">
        <v>2</v>
      </c>
      <c r="U30" s="8">
        <f t="shared" si="6"/>
        <v>2</v>
      </c>
      <c r="V30" s="9">
        <v>6</v>
      </c>
      <c r="W30" s="8">
        <f t="shared" si="7"/>
        <v>8</v>
      </c>
      <c r="X30" s="10">
        <v>4</v>
      </c>
      <c r="Z30" s="25"/>
      <c r="AA30" s="26"/>
      <c r="AB30" s="26"/>
      <c r="AC30" s="26"/>
      <c r="AD30" s="25"/>
      <c r="AE30" s="26"/>
      <c r="AF30" s="25"/>
      <c r="AG30" s="36"/>
    </row>
    <row r="31" spans="2:33">
      <c r="B31" s="2"/>
      <c r="P31" s="15" t="s">
        <v>28</v>
      </c>
      <c r="Q31" s="8" t="s">
        <v>79</v>
      </c>
      <c r="R31" s="9">
        <v>4</v>
      </c>
      <c r="S31" s="9">
        <v>0</v>
      </c>
      <c r="T31" s="9">
        <v>1</v>
      </c>
      <c r="U31" s="8">
        <f t="shared" si="6"/>
        <v>1</v>
      </c>
      <c r="V31" s="9">
        <v>-1</v>
      </c>
      <c r="W31" s="8">
        <f t="shared" si="7"/>
        <v>0</v>
      </c>
      <c r="X31" s="10"/>
      <c r="Z31" s="25"/>
      <c r="AA31" s="26"/>
      <c r="AB31" s="26"/>
      <c r="AC31" s="26"/>
      <c r="AD31" s="25"/>
      <c r="AE31" s="26"/>
      <c r="AF31" s="25"/>
      <c r="AG31" s="26"/>
    </row>
    <row r="32" spans="2:33">
      <c r="B32" s="2" t="s">
        <v>22</v>
      </c>
      <c r="C32">
        <f>SUM(C13:C31)</f>
        <v>5</v>
      </c>
      <c r="D32">
        <f>SUM(D13:D31)</f>
        <v>8</v>
      </c>
      <c r="I32">
        <f>SUM(I13:I31)</f>
        <v>19</v>
      </c>
      <c r="P32" s="15" t="s">
        <v>29</v>
      </c>
      <c r="Q32" s="8" t="s">
        <v>78</v>
      </c>
      <c r="R32" s="9">
        <v>4</v>
      </c>
      <c r="S32" s="9">
        <v>0</v>
      </c>
      <c r="T32" s="9">
        <v>0</v>
      </c>
      <c r="U32" s="8">
        <f t="shared" si="6"/>
        <v>0</v>
      </c>
      <c r="V32" s="9">
        <v>3</v>
      </c>
      <c r="W32" s="8">
        <f t="shared" si="7"/>
        <v>3</v>
      </c>
      <c r="X32" s="10"/>
      <c r="Z32" s="26"/>
      <c r="AA32" s="26"/>
      <c r="AB32" s="26"/>
      <c r="AC32" s="26"/>
      <c r="AD32" s="26"/>
      <c r="AE32" s="26"/>
      <c r="AF32" s="26"/>
      <c r="AG32" s="26"/>
    </row>
    <row r="33" spans="1:33">
      <c r="A33" s="1"/>
      <c r="P33" s="15" t="s">
        <v>30</v>
      </c>
      <c r="Q33" s="8" t="s">
        <v>58</v>
      </c>
      <c r="R33" s="9">
        <v>4</v>
      </c>
      <c r="S33" s="9">
        <v>0</v>
      </c>
      <c r="T33" s="9">
        <v>0</v>
      </c>
      <c r="U33" s="8">
        <f t="shared" si="6"/>
        <v>0</v>
      </c>
      <c r="V33" s="9">
        <v>0</v>
      </c>
      <c r="W33" s="8">
        <f t="shared" si="7"/>
        <v>0</v>
      </c>
      <c r="X33" s="10"/>
      <c r="Z33" s="26"/>
      <c r="AA33" s="26"/>
      <c r="AB33" s="26"/>
      <c r="AC33" s="26"/>
      <c r="AD33" s="26"/>
      <c r="AE33" s="26"/>
      <c r="AF33" s="26"/>
      <c r="AG33" s="26"/>
    </row>
    <row r="34" spans="1:33">
      <c r="A34" s="1">
        <v>41503</v>
      </c>
      <c r="B34" s="2" t="s">
        <v>1</v>
      </c>
      <c r="C34" s="2"/>
      <c r="D34" s="3" t="s">
        <v>2</v>
      </c>
      <c r="E34" s="2" t="s">
        <v>108</v>
      </c>
      <c r="F34" s="2"/>
      <c r="G34" s="2"/>
      <c r="P34" s="15"/>
      <c r="Q34" s="8"/>
      <c r="R34" s="9"/>
      <c r="S34" s="9"/>
      <c r="T34" s="9"/>
      <c r="U34" s="8"/>
      <c r="V34" s="9"/>
      <c r="W34" s="8"/>
      <c r="X34" s="10"/>
      <c r="Z34" s="25"/>
      <c r="AA34" s="26"/>
      <c r="AB34" s="26"/>
      <c r="AC34" s="26"/>
      <c r="AD34" s="25"/>
      <c r="AE34" s="26"/>
      <c r="AF34" s="25"/>
      <c r="AG34" s="26"/>
    </row>
    <row r="35" spans="1:33">
      <c r="C35" s="2">
        <v>3</v>
      </c>
      <c r="D35" s="3" t="s">
        <v>2</v>
      </c>
      <c r="E35" s="2">
        <v>4</v>
      </c>
      <c r="F35" s="2"/>
      <c r="G35" t="s">
        <v>109</v>
      </c>
      <c r="P35" s="15"/>
      <c r="Q35" s="8"/>
      <c r="R35" s="9"/>
      <c r="S35" s="9"/>
      <c r="T35" s="9"/>
      <c r="U35" s="8"/>
      <c r="V35" s="9"/>
      <c r="W35" s="8"/>
      <c r="X35" s="10"/>
      <c r="Z35" s="26"/>
      <c r="AA35" s="26"/>
      <c r="AB35" s="26"/>
      <c r="AC35" s="26"/>
      <c r="AD35" s="26"/>
      <c r="AE35" s="26"/>
      <c r="AF35" s="26"/>
      <c r="AG35" s="26"/>
    </row>
    <row r="36" spans="1:33">
      <c r="A36" s="2" t="s">
        <v>3</v>
      </c>
      <c r="B36" s="4" t="s">
        <v>110</v>
      </c>
      <c r="C36" s="5"/>
      <c r="D36" s="5"/>
      <c r="P36" s="15"/>
      <c r="Q36" s="8"/>
      <c r="R36" s="9"/>
      <c r="S36" s="9"/>
      <c r="T36" s="9"/>
      <c r="U36" s="8"/>
      <c r="V36" s="9"/>
      <c r="W36" s="8"/>
      <c r="X36" s="10"/>
      <c r="Z36" s="26"/>
      <c r="AA36" s="26"/>
      <c r="AB36" s="26"/>
      <c r="AC36" s="26"/>
      <c r="AD36" s="26"/>
      <c r="AE36" s="26"/>
      <c r="AF36" s="26"/>
      <c r="AG36" s="26"/>
    </row>
    <row r="37" spans="1:33">
      <c r="A37" s="2" t="s">
        <v>4</v>
      </c>
      <c r="B37" s="4" t="s">
        <v>111</v>
      </c>
      <c r="C37" s="5"/>
      <c r="D37" s="5"/>
      <c r="P37" s="15"/>
      <c r="Q37" s="8"/>
      <c r="R37" s="9"/>
      <c r="S37" s="9"/>
      <c r="T37" s="9"/>
      <c r="U37" s="8"/>
      <c r="V37" s="9"/>
      <c r="W37" s="8"/>
      <c r="X37" s="10"/>
    </row>
    <row r="38" spans="1:33">
      <c r="B38" s="5"/>
      <c r="C38" s="5"/>
      <c r="N38" s="30"/>
      <c r="P38" s="15"/>
      <c r="Q38" s="8"/>
      <c r="R38" s="9"/>
      <c r="S38" s="9"/>
      <c r="T38" s="9"/>
      <c r="U38" s="8"/>
      <c r="V38" s="9"/>
      <c r="W38" s="8"/>
      <c r="X38" s="10"/>
    </row>
    <row r="39" spans="1:33">
      <c r="A39" t="s">
        <v>6</v>
      </c>
      <c r="B39" s="5"/>
      <c r="C39" s="5"/>
      <c r="G39" t="s">
        <v>47</v>
      </c>
      <c r="I39" t="s">
        <v>48</v>
      </c>
      <c r="J39" t="s">
        <v>19</v>
      </c>
      <c r="L39" t="s">
        <v>45</v>
      </c>
      <c r="P39" s="15"/>
      <c r="Q39" s="8"/>
      <c r="R39" s="9"/>
      <c r="S39" s="9"/>
      <c r="T39" s="9"/>
      <c r="U39" s="8"/>
      <c r="V39" s="9"/>
      <c r="W39" s="8"/>
      <c r="X39" s="10"/>
    </row>
    <row r="40" spans="1:33" ht="15.75" thickBot="1">
      <c r="B40" t="s">
        <v>112</v>
      </c>
      <c r="D40" t="s">
        <v>76</v>
      </c>
      <c r="G40">
        <v>32</v>
      </c>
      <c r="I40">
        <v>60</v>
      </c>
      <c r="J40">
        <v>4</v>
      </c>
      <c r="K40" t="s">
        <v>19</v>
      </c>
      <c r="L40" s="30">
        <f>G40/(G40+J40)*100</f>
        <v>88.888888888888886</v>
      </c>
      <c r="M40" s="30"/>
      <c r="P40" s="16"/>
      <c r="Q40" s="11"/>
      <c r="R40" s="12"/>
      <c r="S40" s="12"/>
      <c r="T40" s="12"/>
      <c r="U40" s="11"/>
      <c r="V40" s="12"/>
      <c r="W40" s="11"/>
      <c r="X40" s="13"/>
    </row>
    <row r="41" spans="1:33">
      <c r="D41" t="s">
        <v>55</v>
      </c>
      <c r="K41" t="s">
        <v>19</v>
      </c>
      <c r="L41" s="30" t="e">
        <f>G41/(G41+J41)*100</f>
        <v>#DIV/0!</v>
      </c>
      <c r="M41" s="30"/>
    </row>
    <row r="42" spans="1:33">
      <c r="K42" s="2" t="s">
        <v>99</v>
      </c>
      <c r="L42" s="39" t="s">
        <v>99</v>
      </c>
      <c r="M42" s="2" t="s">
        <v>99</v>
      </c>
      <c r="N42" s="2" t="s">
        <v>99</v>
      </c>
    </row>
    <row r="43" spans="1:33">
      <c r="C43" s="2" t="s">
        <v>8</v>
      </c>
      <c r="D43" s="2" t="s">
        <v>9</v>
      </c>
      <c r="E43" s="2" t="s">
        <v>22</v>
      </c>
      <c r="F43" s="32" t="s">
        <v>66</v>
      </c>
      <c r="G43" s="32" t="s">
        <v>65</v>
      </c>
      <c r="H43" s="32" t="s">
        <v>22</v>
      </c>
      <c r="I43" s="2" t="s">
        <v>7</v>
      </c>
      <c r="J43" s="2" t="s">
        <v>23</v>
      </c>
      <c r="K43" s="38" t="s">
        <v>100</v>
      </c>
      <c r="L43" s="40" t="s">
        <v>101</v>
      </c>
      <c r="M43" s="2" t="s">
        <v>136</v>
      </c>
      <c r="N43" s="2" t="s">
        <v>45</v>
      </c>
    </row>
    <row r="44" spans="1:33">
      <c r="B44" s="2" t="s">
        <v>11</v>
      </c>
      <c r="C44">
        <v>0</v>
      </c>
      <c r="D44">
        <v>0</v>
      </c>
      <c r="E44" s="41">
        <f>C44+D44</f>
        <v>0</v>
      </c>
      <c r="F44">
        <v>2</v>
      </c>
      <c r="G44">
        <v>1</v>
      </c>
      <c r="H44" s="41">
        <f>E44+(F44-G44)</f>
        <v>1</v>
      </c>
      <c r="I44">
        <v>3</v>
      </c>
      <c r="K44" t="s">
        <v>64</v>
      </c>
    </row>
    <row r="45" spans="1:33">
      <c r="B45" s="2" t="s">
        <v>12</v>
      </c>
      <c r="C45">
        <v>0</v>
      </c>
      <c r="D45">
        <v>0</v>
      </c>
      <c r="E45" s="41">
        <f t="shared" ref="E45:E59" si="8">C45+D45</f>
        <v>0</v>
      </c>
      <c r="F45">
        <v>2</v>
      </c>
      <c r="G45">
        <v>1</v>
      </c>
      <c r="H45" s="41">
        <f t="shared" ref="H45:H59" si="9">E45+(F45-G45)</f>
        <v>1</v>
      </c>
      <c r="I45">
        <v>2</v>
      </c>
      <c r="J45">
        <v>2</v>
      </c>
    </row>
    <row r="46" spans="1:33">
      <c r="B46" s="2" t="s">
        <v>17</v>
      </c>
      <c r="C46">
        <v>0</v>
      </c>
      <c r="D46">
        <v>0</v>
      </c>
      <c r="E46" s="41">
        <f t="shared" si="8"/>
        <v>0</v>
      </c>
      <c r="F46">
        <v>1</v>
      </c>
      <c r="G46">
        <v>2</v>
      </c>
      <c r="H46" s="41">
        <f t="shared" si="9"/>
        <v>-1</v>
      </c>
      <c r="J46">
        <v>2</v>
      </c>
    </row>
    <row r="47" spans="1:33">
      <c r="B47" s="2" t="s">
        <v>5</v>
      </c>
      <c r="C47">
        <v>0</v>
      </c>
      <c r="D47">
        <v>0</v>
      </c>
      <c r="E47" s="41">
        <f t="shared" si="8"/>
        <v>0</v>
      </c>
      <c r="F47">
        <v>1</v>
      </c>
      <c r="G47">
        <v>2</v>
      </c>
      <c r="H47" s="41">
        <f t="shared" si="9"/>
        <v>-1</v>
      </c>
      <c r="I47">
        <v>1</v>
      </c>
    </row>
    <row r="48" spans="1:33">
      <c r="B48" s="2" t="s">
        <v>79</v>
      </c>
      <c r="C48">
        <v>0</v>
      </c>
      <c r="D48">
        <v>0</v>
      </c>
      <c r="E48" s="41">
        <f t="shared" si="8"/>
        <v>0</v>
      </c>
      <c r="F48">
        <v>0</v>
      </c>
      <c r="G48">
        <v>1</v>
      </c>
      <c r="H48" s="41">
        <f t="shared" si="9"/>
        <v>-1</v>
      </c>
      <c r="I48">
        <v>2</v>
      </c>
    </row>
    <row r="49" spans="2:9">
      <c r="B49" s="2" t="s">
        <v>78</v>
      </c>
      <c r="C49">
        <v>0</v>
      </c>
      <c r="D49">
        <v>0</v>
      </c>
      <c r="E49" s="41">
        <f t="shared" si="8"/>
        <v>0</v>
      </c>
      <c r="F49">
        <v>0</v>
      </c>
      <c r="G49">
        <v>2</v>
      </c>
      <c r="H49" s="41">
        <f t="shared" si="9"/>
        <v>-2</v>
      </c>
    </row>
    <row r="50" spans="2:9">
      <c r="B50" s="2" t="s">
        <v>59</v>
      </c>
      <c r="C50">
        <v>1</v>
      </c>
      <c r="D50">
        <v>0</v>
      </c>
      <c r="E50" s="41">
        <f t="shared" si="8"/>
        <v>1</v>
      </c>
      <c r="F50">
        <v>1</v>
      </c>
      <c r="G50">
        <v>1</v>
      </c>
      <c r="H50" s="41">
        <f t="shared" si="9"/>
        <v>1</v>
      </c>
      <c r="I50">
        <v>5</v>
      </c>
    </row>
    <row r="51" spans="2:9">
      <c r="B51" s="2" t="s">
        <v>57</v>
      </c>
      <c r="C51">
        <v>0</v>
      </c>
      <c r="D51">
        <v>0</v>
      </c>
      <c r="E51" s="41">
        <f t="shared" si="8"/>
        <v>0</v>
      </c>
      <c r="F51">
        <v>2</v>
      </c>
      <c r="G51">
        <v>1</v>
      </c>
      <c r="H51" s="41">
        <f t="shared" si="9"/>
        <v>1</v>
      </c>
      <c r="I51">
        <v>3</v>
      </c>
    </row>
    <row r="52" spans="2:9">
      <c r="B52" s="2" t="s">
        <v>41</v>
      </c>
      <c r="C52">
        <v>2</v>
      </c>
      <c r="D52">
        <v>0</v>
      </c>
      <c r="E52" s="41">
        <f t="shared" si="8"/>
        <v>2</v>
      </c>
      <c r="F52">
        <v>1</v>
      </c>
      <c r="G52">
        <v>1</v>
      </c>
      <c r="H52" s="41">
        <f t="shared" si="9"/>
        <v>2</v>
      </c>
      <c r="I52">
        <v>2</v>
      </c>
    </row>
    <row r="53" spans="2:9">
      <c r="B53" s="2" t="s">
        <v>60</v>
      </c>
      <c r="C53">
        <v>0</v>
      </c>
      <c r="D53">
        <v>0</v>
      </c>
      <c r="E53" s="41">
        <f t="shared" si="8"/>
        <v>0</v>
      </c>
      <c r="F53">
        <v>1</v>
      </c>
      <c r="G53">
        <v>1</v>
      </c>
      <c r="H53" s="41">
        <f t="shared" si="9"/>
        <v>0</v>
      </c>
      <c r="I53">
        <v>4</v>
      </c>
    </row>
    <row r="54" spans="2:9">
      <c r="B54" s="2" t="s">
        <v>46</v>
      </c>
      <c r="C54">
        <v>0</v>
      </c>
      <c r="D54">
        <v>1</v>
      </c>
      <c r="E54" s="41">
        <f t="shared" si="8"/>
        <v>1</v>
      </c>
      <c r="F54">
        <v>0</v>
      </c>
      <c r="G54">
        <v>2</v>
      </c>
      <c r="H54" s="41">
        <f t="shared" si="9"/>
        <v>-1</v>
      </c>
      <c r="I54">
        <v>1</v>
      </c>
    </row>
    <row r="55" spans="2:9">
      <c r="B55" s="2" t="s">
        <v>80</v>
      </c>
      <c r="C55">
        <v>0</v>
      </c>
      <c r="D55">
        <v>0</v>
      </c>
      <c r="E55" s="41">
        <f t="shared" si="8"/>
        <v>0</v>
      </c>
      <c r="F55">
        <v>0</v>
      </c>
      <c r="G55">
        <v>2</v>
      </c>
      <c r="H55" s="41">
        <f t="shared" si="9"/>
        <v>-2</v>
      </c>
      <c r="I55">
        <v>1</v>
      </c>
    </row>
    <row r="56" spans="2:9">
      <c r="B56" s="2" t="s">
        <v>58</v>
      </c>
      <c r="C56">
        <v>0</v>
      </c>
      <c r="D56">
        <v>0</v>
      </c>
      <c r="E56" s="41">
        <f t="shared" si="8"/>
        <v>0</v>
      </c>
      <c r="F56">
        <v>0</v>
      </c>
      <c r="G56">
        <v>1</v>
      </c>
      <c r="H56" s="41">
        <f t="shared" si="9"/>
        <v>-1</v>
      </c>
      <c r="I56">
        <v>1</v>
      </c>
    </row>
    <row r="57" spans="2:9">
      <c r="B57" s="2" t="s">
        <v>62</v>
      </c>
      <c r="C57">
        <v>0</v>
      </c>
      <c r="D57">
        <v>0</v>
      </c>
      <c r="E57" s="41">
        <f t="shared" si="8"/>
        <v>0</v>
      </c>
      <c r="F57">
        <v>0</v>
      </c>
      <c r="G57">
        <v>1</v>
      </c>
      <c r="H57" s="41">
        <f t="shared" si="9"/>
        <v>-1</v>
      </c>
    </row>
    <row r="58" spans="2:9">
      <c r="B58" s="2" t="s">
        <v>63</v>
      </c>
      <c r="C58">
        <v>0</v>
      </c>
      <c r="D58">
        <v>0</v>
      </c>
      <c r="E58" s="41">
        <f t="shared" si="8"/>
        <v>0</v>
      </c>
      <c r="F58">
        <v>0</v>
      </c>
      <c r="G58">
        <v>1</v>
      </c>
      <c r="H58" s="41">
        <f t="shared" si="9"/>
        <v>-1</v>
      </c>
    </row>
    <row r="59" spans="2:9">
      <c r="B59" s="2"/>
      <c r="E59" s="41">
        <f t="shared" si="8"/>
        <v>0</v>
      </c>
      <c r="H59" s="41">
        <f t="shared" si="9"/>
        <v>0</v>
      </c>
    </row>
    <row r="60" spans="2:9">
      <c r="B60" s="2"/>
    </row>
    <row r="61" spans="2:9">
      <c r="B61" s="2"/>
    </row>
    <row r="62" spans="2:9">
      <c r="B62" s="2"/>
    </row>
    <row r="63" spans="2:9">
      <c r="B63" s="2" t="s">
        <v>22</v>
      </c>
      <c r="C63">
        <f>SUM(C44:C62)</f>
        <v>3</v>
      </c>
      <c r="D63">
        <f>SUM(D44:D62)</f>
        <v>1</v>
      </c>
      <c r="I63">
        <f>SUM(I44:I62)</f>
        <v>25</v>
      </c>
    </row>
    <row r="64" spans="2:9">
      <c r="C64" s="2"/>
      <c r="D64" s="3"/>
      <c r="E64" s="2"/>
      <c r="F64" s="2"/>
    </row>
    <row r="65" spans="1:14">
      <c r="A65" s="1">
        <v>41503</v>
      </c>
      <c r="B65" s="2" t="s">
        <v>1</v>
      </c>
      <c r="C65" s="2"/>
      <c r="D65" s="3" t="s">
        <v>2</v>
      </c>
      <c r="E65" s="2" t="s">
        <v>113</v>
      </c>
      <c r="F65" s="2"/>
      <c r="G65" s="2"/>
    </row>
    <row r="66" spans="1:14">
      <c r="C66" s="2">
        <v>12</v>
      </c>
      <c r="D66" s="3" t="s">
        <v>2</v>
      </c>
      <c r="E66" s="2">
        <v>1</v>
      </c>
      <c r="F66" s="2"/>
      <c r="G66" t="s">
        <v>114</v>
      </c>
    </row>
    <row r="67" spans="1:14">
      <c r="A67" s="2" t="s">
        <v>3</v>
      </c>
      <c r="B67" s="4" t="s">
        <v>115</v>
      </c>
      <c r="C67" s="5"/>
      <c r="D67" s="5"/>
    </row>
    <row r="68" spans="1:14">
      <c r="B68" s="4" t="s">
        <v>116</v>
      </c>
      <c r="C68" s="5"/>
      <c r="D68" s="5"/>
      <c r="N68" s="30"/>
    </row>
    <row r="69" spans="1:14">
      <c r="A69" s="2" t="s">
        <v>4</v>
      </c>
      <c r="B69" s="4" t="s">
        <v>11</v>
      </c>
      <c r="C69" s="5"/>
      <c r="N69" s="30"/>
    </row>
    <row r="70" spans="1:14">
      <c r="A70" t="s">
        <v>6</v>
      </c>
      <c r="B70" s="5"/>
      <c r="C70" s="5"/>
      <c r="G70" t="s">
        <v>47</v>
      </c>
      <c r="I70" t="s">
        <v>48</v>
      </c>
      <c r="J70" t="s">
        <v>19</v>
      </c>
      <c r="L70" t="s">
        <v>45</v>
      </c>
    </row>
    <row r="71" spans="1:14">
      <c r="B71" t="s">
        <v>112</v>
      </c>
      <c r="D71" t="s">
        <v>76</v>
      </c>
      <c r="G71">
        <v>29</v>
      </c>
      <c r="I71">
        <v>58</v>
      </c>
      <c r="J71">
        <v>1</v>
      </c>
      <c r="K71" t="s">
        <v>19</v>
      </c>
      <c r="L71" s="30">
        <f>G71/(G71+J71)*100</f>
        <v>96.666666666666671</v>
      </c>
      <c r="M71" s="30"/>
    </row>
    <row r="72" spans="1:14">
      <c r="D72" t="s">
        <v>55</v>
      </c>
      <c r="G72">
        <v>4</v>
      </c>
      <c r="I72">
        <v>2</v>
      </c>
      <c r="J72">
        <v>0</v>
      </c>
      <c r="K72" t="s">
        <v>19</v>
      </c>
      <c r="L72" s="30">
        <f>G72/(G72+J72)*100</f>
        <v>100</v>
      </c>
      <c r="M72" s="30"/>
    </row>
    <row r="73" spans="1:14">
      <c r="K73" s="2" t="s">
        <v>99</v>
      </c>
      <c r="L73" s="39" t="s">
        <v>99</v>
      </c>
      <c r="M73" s="2" t="s">
        <v>99</v>
      </c>
      <c r="N73" s="2" t="s">
        <v>99</v>
      </c>
    </row>
    <row r="74" spans="1:14">
      <c r="C74" s="2" t="s">
        <v>8</v>
      </c>
      <c r="D74" s="2" t="s">
        <v>9</v>
      </c>
      <c r="E74" s="2" t="s">
        <v>22</v>
      </c>
      <c r="F74" s="32" t="s">
        <v>66</v>
      </c>
      <c r="G74" s="32" t="s">
        <v>65</v>
      </c>
      <c r="H74" s="32" t="s">
        <v>22</v>
      </c>
      <c r="I74" s="2" t="s">
        <v>7</v>
      </c>
      <c r="J74" s="2" t="s">
        <v>23</v>
      </c>
      <c r="K74" s="38" t="s">
        <v>100</v>
      </c>
      <c r="L74" s="40" t="s">
        <v>101</v>
      </c>
      <c r="M74" s="2" t="s">
        <v>136</v>
      </c>
      <c r="N74" s="2" t="s">
        <v>45</v>
      </c>
    </row>
    <row r="75" spans="1:14">
      <c r="B75" s="2" t="s">
        <v>11</v>
      </c>
      <c r="C75">
        <v>0</v>
      </c>
      <c r="D75">
        <v>1</v>
      </c>
      <c r="E75" s="41">
        <f>C75+D75</f>
        <v>1</v>
      </c>
      <c r="F75">
        <v>7</v>
      </c>
      <c r="G75">
        <v>1</v>
      </c>
      <c r="H75" s="41">
        <f>E75+(F75-G75)</f>
        <v>7</v>
      </c>
      <c r="I75">
        <v>3</v>
      </c>
      <c r="J75">
        <v>2</v>
      </c>
      <c r="K75" t="s">
        <v>64</v>
      </c>
    </row>
    <row r="76" spans="1:14">
      <c r="B76" s="2" t="s">
        <v>5</v>
      </c>
      <c r="C76">
        <v>0</v>
      </c>
      <c r="D76">
        <v>2</v>
      </c>
      <c r="E76" s="41">
        <f t="shared" ref="E76:E90" si="10">C76+D76</f>
        <v>2</v>
      </c>
      <c r="F76">
        <v>6</v>
      </c>
      <c r="G76">
        <v>1</v>
      </c>
      <c r="H76" s="41">
        <f t="shared" ref="H76:H90" si="11">E76+(F76-G76)</f>
        <v>7</v>
      </c>
      <c r="I76">
        <v>1</v>
      </c>
    </row>
    <row r="77" spans="1:14">
      <c r="B77" s="2" t="s">
        <v>12</v>
      </c>
      <c r="C77">
        <v>0</v>
      </c>
      <c r="D77">
        <v>0</v>
      </c>
      <c r="E77" s="41">
        <f t="shared" si="10"/>
        <v>0</v>
      </c>
      <c r="F77">
        <v>3</v>
      </c>
      <c r="G77">
        <v>0</v>
      </c>
      <c r="H77" s="41">
        <f t="shared" si="11"/>
        <v>3</v>
      </c>
      <c r="I77">
        <v>2</v>
      </c>
    </row>
    <row r="78" spans="1:14">
      <c r="B78" s="2" t="s">
        <v>78</v>
      </c>
      <c r="C78">
        <v>0</v>
      </c>
      <c r="D78">
        <v>0</v>
      </c>
      <c r="E78" s="41">
        <f t="shared" si="10"/>
        <v>0</v>
      </c>
      <c r="F78">
        <v>2</v>
      </c>
      <c r="G78">
        <v>0</v>
      </c>
      <c r="H78" s="41">
        <f t="shared" si="11"/>
        <v>2</v>
      </c>
    </row>
    <row r="79" spans="1:14">
      <c r="B79" s="2" t="s">
        <v>58</v>
      </c>
      <c r="C79">
        <v>0</v>
      </c>
      <c r="D79">
        <v>0</v>
      </c>
      <c r="E79" s="41">
        <f t="shared" si="10"/>
        <v>0</v>
      </c>
      <c r="F79">
        <v>2</v>
      </c>
      <c r="G79">
        <v>0</v>
      </c>
      <c r="H79" s="41">
        <f t="shared" si="11"/>
        <v>2</v>
      </c>
      <c r="I79">
        <v>1</v>
      </c>
    </row>
    <row r="80" spans="1:14">
      <c r="B80" s="2" t="s">
        <v>79</v>
      </c>
      <c r="C80">
        <v>0</v>
      </c>
      <c r="D80">
        <v>0</v>
      </c>
      <c r="E80" s="41">
        <f t="shared" si="10"/>
        <v>0</v>
      </c>
      <c r="F80">
        <v>1</v>
      </c>
      <c r="G80">
        <v>0</v>
      </c>
      <c r="H80" s="41">
        <f t="shared" si="11"/>
        <v>1</v>
      </c>
    </row>
    <row r="81" spans="1:9">
      <c r="B81" s="2" t="s">
        <v>59</v>
      </c>
      <c r="C81">
        <v>3</v>
      </c>
      <c r="D81">
        <v>2</v>
      </c>
      <c r="E81" s="41">
        <f t="shared" si="10"/>
        <v>5</v>
      </c>
      <c r="F81">
        <v>3</v>
      </c>
      <c r="G81">
        <v>1</v>
      </c>
      <c r="H81" s="41">
        <f t="shared" si="11"/>
        <v>7</v>
      </c>
      <c r="I81">
        <v>3</v>
      </c>
    </row>
    <row r="82" spans="1:9">
      <c r="B82" s="2" t="s">
        <v>57</v>
      </c>
      <c r="C82">
        <v>2</v>
      </c>
      <c r="D82">
        <v>2</v>
      </c>
      <c r="E82" s="41">
        <f t="shared" si="10"/>
        <v>4</v>
      </c>
      <c r="F82">
        <v>4</v>
      </c>
      <c r="G82">
        <v>1</v>
      </c>
      <c r="H82" s="41">
        <f t="shared" si="11"/>
        <v>7</v>
      </c>
      <c r="I82">
        <v>1</v>
      </c>
    </row>
    <row r="83" spans="1:9">
      <c r="B83" s="2" t="s">
        <v>17</v>
      </c>
      <c r="C83">
        <v>3</v>
      </c>
      <c r="D83">
        <v>0</v>
      </c>
      <c r="E83" s="41">
        <f t="shared" si="10"/>
        <v>3</v>
      </c>
      <c r="F83">
        <v>4</v>
      </c>
      <c r="G83">
        <v>1</v>
      </c>
      <c r="H83" s="41">
        <f t="shared" si="11"/>
        <v>6</v>
      </c>
      <c r="I83">
        <v>1</v>
      </c>
    </row>
    <row r="84" spans="1:9">
      <c r="B84" s="2" t="s">
        <v>60</v>
      </c>
      <c r="C84">
        <v>1</v>
      </c>
      <c r="D84">
        <v>2</v>
      </c>
      <c r="E84" s="41">
        <f t="shared" si="10"/>
        <v>3</v>
      </c>
      <c r="F84">
        <v>1</v>
      </c>
      <c r="G84">
        <v>0</v>
      </c>
      <c r="H84" s="41">
        <f t="shared" si="11"/>
        <v>4</v>
      </c>
      <c r="I84">
        <v>1</v>
      </c>
    </row>
    <row r="85" spans="1:9">
      <c r="B85" s="2" t="s">
        <v>41</v>
      </c>
      <c r="C85">
        <v>2</v>
      </c>
      <c r="D85">
        <v>0</v>
      </c>
      <c r="E85" s="41">
        <f t="shared" si="10"/>
        <v>2</v>
      </c>
      <c r="F85">
        <v>2</v>
      </c>
      <c r="G85">
        <v>0</v>
      </c>
      <c r="H85" s="41">
        <f t="shared" si="11"/>
        <v>4</v>
      </c>
      <c r="I85">
        <v>3</v>
      </c>
    </row>
    <row r="86" spans="1:9">
      <c r="B86" s="2" t="s">
        <v>15</v>
      </c>
      <c r="C86">
        <v>1</v>
      </c>
      <c r="D86">
        <v>2</v>
      </c>
      <c r="E86" s="41">
        <f t="shared" si="10"/>
        <v>3</v>
      </c>
      <c r="F86">
        <v>1</v>
      </c>
      <c r="G86">
        <v>0</v>
      </c>
      <c r="H86" s="41">
        <f t="shared" si="11"/>
        <v>4</v>
      </c>
      <c r="I86">
        <v>2</v>
      </c>
    </row>
    <row r="87" spans="1:9">
      <c r="B87" s="2" t="s">
        <v>62</v>
      </c>
      <c r="C87">
        <v>0</v>
      </c>
      <c r="D87">
        <v>0</v>
      </c>
      <c r="E87" s="41">
        <f t="shared" si="10"/>
        <v>0</v>
      </c>
      <c r="F87">
        <v>1</v>
      </c>
      <c r="G87">
        <v>0</v>
      </c>
      <c r="H87" s="41">
        <f t="shared" si="11"/>
        <v>1</v>
      </c>
      <c r="I87">
        <v>2</v>
      </c>
    </row>
    <row r="88" spans="1:9">
      <c r="B88" s="2" t="s">
        <v>46</v>
      </c>
      <c r="C88">
        <v>0</v>
      </c>
      <c r="D88">
        <v>0</v>
      </c>
      <c r="E88" s="41">
        <f t="shared" si="10"/>
        <v>0</v>
      </c>
      <c r="F88">
        <v>0</v>
      </c>
      <c r="G88">
        <v>0</v>
      </c>
      <c r="H88" s="41">
        <f t="shared" si="11"/>
        <v>0</v>
      </c>
      <c r="I88">
        <v>4</v>
      </c>
    </row>
    <row r="89" spans="1:9">
      <c r="B89" s="2" t="s">
        <v>80</v>
      </c>
      <c r="C89">
        <v>0</v>
      </c>
      <c r="D89">
        <v>0</v>
      </c>
      <c r="E89" s="41">
        <f t="shared" si="10"/>
        <v>0</v>
      </c>
      <c r="F89">
        <v>0</v>
      </c>
      <c r="G89">
        <v>0</v>
      </c>
      <c r="H89" s="41">
        <f t="shared" si="11"/>
        <v>0</v>
      </c>
      <c r="I89">
        <v>1</v>
      </c>
    </row>
    <row r="90" spans="1:9">
      <c r="B90" s="2" t="s">
        <v>63</v>
      </c>
      <c r="C90">
        <v>0</v>
      </c>
      <c r="D90">
        <v>0</v>
      </c>
      <c r="E90" s="41">
        <f t="shared" si="10"/>
        <v>0</v>
      </c>
      <c r="F90">
        <v>0</v>
      </c>
      <c r="G90">
        <v>0</v>
      </c>
      <c r="H90" s="41">
        <f t="shared" si="11"/>
        <v>0</v>
      </c>
      <c r="I90">
        <v>1</v>
      </c>
    </row>
    <row r="91" spans="1:9">
      <c r="B91" s="2"/>
    </row>
    <row r="92" spans="1:9">
      <c r="B92" s="2"/>
    </row>
    <row r="93" spans="1:9">
      <c r="B93" s="2"/>
    </row>
    <row r="94" spans="1:9">
      <c r="B94" s="2" t="s">
        <v>22</v>
      </c>
      <c r="C94">
        <f>SUM(C75:C93)</f>
        <v>12</v>
      </c>
      <c r="D94">
        <f>SUM(D75:D93)</f>
        <v>11</v>
      </c>
      <c r="I94">
        <f>SUM(I75:I93)</f>
        <v>26</v>
      </c>
    </row>
    <row r="95" spans="1:9">
      <c r="A95" s="2"/>
      <c r="B95" s="4"/>
      <c r="C95" s="5"/>
      <c r="D95" s="5"/>
    </row>
    <row r="96" spans="1:9">
      <c r="A96" s="1">
        <v>41503</v>
      </c>
      <c r="B96" s="2" t="s">
        <v>1</v>
      </c>
      <c r="C96" s="2"/>
      <c r="D96" s="3" t="s">
        <v>2</v>
      </c>
      <c r="E96" s="2" t="s">
        <v>117</v>
      </c>
      <c r="F96" s="2"/>
      <c r="G96" s="2"/>
    </row>
    <row r="97" spans="1:14">
      <c r="C97" s="2">
        <v>9</v>
      </c>
      <c r="D97" s="3" t="s">
        <v>2</v>
      </c>
      <c r="E97" s="2">
        <v>2</v>
      </c>
      <c r="F97" s="2"/>
      <c r="G97" t="s">
        <v>118</v>
      </c>
    </row>
    <row r="98" spans="1:14">
      <c r="A98" s="2" t="s">
        <v>3</v>
      </c>
      <c r="B98" s="4" t="s">
        <v>119</v>
      </c>
      <c r="C98" s="5"/>
      <c r="D98" s="5"/>
      <c r="N98" s="30"/>
    </row>
    <row r="99" spans="1:14">
      <c r="B99" s="4" t="s">
        <v>120</v>
      </c>
      <c r="C99" s="5"/>
      <c r="D99" s="5"/>
      <c r="N99" s="30"/>
    </row>
    <row r="100" spans="1:14">
      <c r="A100" s="2" t="s">
        <v>4</v>
      </c>
      <c r="B100" s="4" t="s">
        <v>41</v>
      </c>
      <c r="C100" s="5"/>
    </row>
    <row r="101" spans="1:14">
      <c r="A101" t="s">
        <v>6</v>
      </c>
      <c r="B101" s="5"/>
      <c r="C101" s="5"/>
      <c r="G101" t="s">
        <v>47</v>
      </c>
      <c r="I101" t="s">
        <v>48</v>
      </c>
      <c r="J101" t="s">
        <v>19</v>
      </c>
      <c r="L101" t="s">
        <v>45</v>
      </c>
    </row>
    <row r="102" spans="1:14">
      <c r="B102" t="s">
        <v>97</v>
      </c>
      <c r="D102" t="s">
        <v>55</v>
      </c>
      <c r="G102">
        <v>40</v>
      </c>
      <c r="I102">
        <v>60</v>
      </c>
      <c r="J102">
        <v>2</v>
      </c>
      <c r="K102" t="s">
        <v>19</v>
      </c>
      <c r="L102" s="30">
        <f>G102/(G102+J102)*100</f>
        <v>95.238095238095227</v>
      </c>
      <c r="M102" s="30"/>
    </row>
    <row r="103" spans="1:14">
      <c r="D103" t="s">
        <v>76</v>
      </c>
      <c r="J103">
        <v>0</v>
      </c>
      <c r="K103" t="s">
        <v>19</v>
      </c>
      <c r="L103" s="30" t="e">
        <f>G103/(G103+J103)*100</f>
        <v>#DIV/0!</v>
      </c>
      <c r="M103" s="30"/>
    </row>
    <row r="104" spans="1:14">
      <c r="K104" s="2" t="s">
        <v>99</v>
      </c>
      <c r="L104" s="39" t="s">
        <v>99</v>
      </c>
      <c r="M104" s="2" t="s">
        <v>99</v>
      </c>
      <c r="N104" s="2" t="s">
        <v>99</v>
      </c>
    </row>
    <row r="105" spans="1:14">
      <c r="C105" s="2" t="s">
        <v>8</v>
      </c>
      <c r="D105" s="2" t="s">
        <v>9</v>
      </c>
      <c r="E105" s="2" t="s">
        <v>22</v>
      </c>
      <c r="F105" s="32" t="s">
        <v>66</v>
      </c>
      <c r="G105" s="32" t="s">
        <v>65</v>
      </c>
      <c r="H105" s="32" t="s">
        <v>22</v>
      </c>
      <c r="I105" s="2" t="s">
        <v>7</v>
      </c>
      <c r="J105" s="2" t="s">
        <v>23</v>
      </c>
      <c r="K105" s="38" t="s">
        <v>100</v>
      </c>
      <c r="L105" s="40" t="s">
        <v>101</v>
      </c>
      <c r="M105" s="2" t="s">
        <v>136</v>
      </c>
      <c r="N105" s="2" t="s">
        <v>45</v>
      </c>
    </row>
    <row r="106" spans="1:14">
      <c r="B106" s="2" t="s">
        <v>11</v>
      </c>
      <c r="C106">
        <v>2</v>
      </c>
      <c r="D106">
        <v>1</v>
      </c>
      <c r="E106" s="41">
        <f>C106+D106</f>
        <v>3</v>
      </c>
      <c r="F106">
        <v>3</v>
      </c>
      <c r="G106">
        <v>1</v>
      </c>
      <c r="H106" s="41">
        <f>E106+(F106-G106)</f>
        <v>5</v>
      </c>
      <c r="I106">
        <v>2</v>
      </c>
    </row>
    <row r="107" spans="1:14">
      <c r="B107" s="2" t="s">
        <v>5</v>
      </c>
      <c r="C107">
        <v>0</v>
      </c>
      <c r="D107">
        <v>0</v>
      </c>
      <c r="E107" s="41">
        <f t="shared" ref="E107:E121" si="12">C107+D107</f>
        <v>0</v>
      </c>
      <c r="F107">
        <v>6</v>
      </c>
      <c r="G107">
        <v>1</v>
      </c>
      <c r="H107" s="41">
        <f t="shared" ref="H107:H121" si="13">E107+(F107-G107)</f>
        <v>5</v>
      </c>
      <c r="I107">
        <v>1</v>
      </c>
    </row>
    <row r="108" spans="1:14">
      <c r="B108" s="2" t="s">
        <v>12</v>
      </c>
      <c r="C108">
        <v>0</v>
      </c>
      <c r="D108">
        <v>1</v>
      </c>
      <c r="E108" s="41">
        <f t="shared" si="12"/>
        <v>1</v>
      </c>
      <c r="F108">
        <v>2</v>
      </c>
      <c r="G108">
        <v>1</v>
      </c>
      <c r="H108" s="41">
        <f t="shared" si="13"/>
        <v>2</v>
      </c>
      <c r="I108">
        <v>2</v>
      </c>
    </row>
    <row r="109" spans="1:14">
      <c r="B109" s="2" t="s">
        <v>78</v>
      </c>
      <c r="C109">
        <v>0</v>
      </c>
      <c r="D109">
        <v>0</v>
      </c>
      <c r="E109" s="41">
        <f t="shared" si="12"/>
        <v>0</v>
      </c>
      <c r="F109">
        <v>3</v>
      </c>
      <c r="G109">
        <v>1</v>
      </c>
      <c r="H109" s="41">
        <f t="shared" si="13"/>
        <v>2</v>
      </c>
    </row>
    <row r="110" spans="1:14">
      <c r="B110" s="2" t="s">
        <v>58</v>
      </c>
      <c r="C110">
        <v>0</v>
      </c>
      <c r="D110">
        <v>0</v>
      </c>
      <c r="E110" s="41">
        <f t="shared" si="12"/>
        <v>0</v>
      </c>
      <c r="F110">
        <v>0</v>
      </c>
      <c r="G110">
        <v>0</v>
      </c>
      <c r="H110" s="41">
        <f t="shared" si="13"/>
        <v>0</v>
      </c>
      <c r="I110">
        <v>1</v>
      </c>
    </row>
    <row r="111" spans="1:14">
      <c r="B111" s="2" t="s">
        <v>79</v>
      </c>
      <c r="C111">
        <v>0</v>
      </c>
      <c r="D111">
        <v>0</v>
      </c>
      <c r="E111" s="41">
        <f t="shared" si="12"/>
        <v>0</v>
      </c>
      <c r="F111">
        <v>0</v>
      </c>
      <c r="G111">
        <v>0</v>
      </c>
      <c r="H111" s="41">
        <f t="shared" si="13"/>
        <v>0</v>
      </c>
    </row>
    <row r="112" spans="1:14">
      <c r="B112" s="2" t="s">
        <v>59</v>
      </c>
      <c r="C112">
        <v>2</v>
      </c>
      <c r="D112">
        <v>2</v>
      </c>
      <c r="E112" s="41">
        <f t="shared" si="12"/>
        <v>4</v>
      </c>
      <c r="F112">
        <v>2</v>
      </c>
      <c r="G112">
        <v>0</v>
      </c>
      <c r="H112" s="41">
        <f t="shared" si="13"/>
        <v>6</v>
      </c>
      <c r="I112">
        <v>8</v>
      </c>
    </row>
    <row r="113" spans="2:14">
      <c r="B113" s="2" t="s">
        <v>57</v>
      </c>
      <c r="C113">
        <v>1</v>
      </c>
      <c r="D113">
        <v>3</v>
      </c>
      <c r="E113" s="41">
        <f t="shared" si="12"/>
        <v>4</v>
      </c>
      <c r="F113">
        <v>2</v>
      </c>
      <c r="G113">
        <v>1</v>
      </c>
      <c r="H113" s="41">
        <f t="shared" si="13"/>
        <v>5</v>
      </c>
      <c r="I113">
        <v>1</v>
      </c>
    </row>
    <row r="114" spans="2:14">
      <c r="B114" s="2" t="s">
        <v>17</v>
      </c>
      <c r="C114">
        <v>2</v>
      </c>
      <c r="D114">
        <v>0</v>
      </c>
      <c r="E114" s="41">
        <f t="shared" si="12"/>
        <v>2</v>
      </c>
      <c r="F114">
        <v>4</v>
      </c>
      <c r="G114">
        <v>1</v>
      </c>
      <c r="H114" s="41">
        <f t="shared" si="13"/>
        <v>5</v>
      </c>
      <c r="I114">
        <v>1</v>
      </c>
      <c r="K114">
        <v>7</v>
      </c>
      <c r="L114">
        <v>10</v>
      </c>
      <c r="M114">
        <f>SUM(K114:L114)</f>
        <v>17</v>
      </c>
      <c r="N114" s="30">
        <f>K114/(M114/100)</f>
        <v>41.17647058823529</v>
      </c>
    </row>
    <row r="115" spans="2:14">
      <c r="B115" s="2" t="s">
        <v>60</v>
      </c>
      <c r="C115">
        <v>1</v>
      </c>
      <c r="D115">
        <v>0</v>
      </c>
      <c r="E115" s="41">
        <f t="shared" si="12"/>
        <v>1</v>
      </c>
      <c r="F115">
        <v>1</v>
      </c>
      <c r="G115">
        <v>1</v>
      </c>
      <c r="H115" s="41">
        <f t="shared" si="13"/>
        <v>1</v>
      </c>
      <c r="I115">
        <v>3</v>
      </c>
    </row>
    <row r="116" spans="2:14">
      <c r="B116" s="2" t="s">
        <v>41</v>
      </c>
      <c r="C116">
        <v>0</v>
      </c>
      <c r="D116">
        <v>1</v>
      </c>
      <c r="E116" s="41">
        <f t="shared" si="12"/>
        <v>1</v>
      </c>
      <c r="F116">
        <v>1</v>
      </c>
      <c r="G116">
        <v>1</v>
      </c>
      <c r="H116" s="41">
        <f t="shared" si="13"/>
        <v>1</v>
      </c>
      <c r="I116">
        <v>3</v>
      </c>
      <c r="J116">
        <v>2</v>
      </c>
      <c r="K116">
        <v>10</v>
      </c>
      <c r="L116">
        <v>6</v>
      </c>
      <c r="M116">
        <f>SUM(K116:L116)</f>
        <v>16</v>
      </c>
      <c r="N116" s="30">
        <f>K116/(M116/100)</f>
        <v>62.5</v>
      </c>
    </row>
    <row r="117" spans="2:14">
      <c r="B117" s="2" t="s">
        <v>15</v>
      </c>
      <c r="C117">
        <v>1</v>
      </c>
      <c r="D117">
        <v>1</v>
      </c>
      <c r="E117" s="41">
        <f t="shared" si="12"/>
        <v>2</v>
      </c>
      <c r="F117">
        <v>1</v>
      </c>
      <c r="G117">
        <v>1</v>
      </c>
      <c r="H117" s="41">
        <f t="shared" si="13"/>
        <v>2</v>
      </c>
      <c r="I117">
        <v>2</v>
      </c>
    </row>
    <row r="118" spans="2:14">
      <c r="B118" s="2" t="s">
        <v>62</v>
      </c>
      <c r="C118">
        <v>0</v>
      </c>
      <c r="D118">
        <v>0</v>
      </c>
      <c r="E118" s="41">
        <f t="shared" si="12"/>
        <v>0</v>
      </c>
      <c r="F118">
        <v>0</v>
      </c>
      <c r="G118">
        <v>0</v>
      </c>
      <c r="H118" s="41">
        <f t="shared" si="13"/>
        <v>0</v>
      </c>
    </row>
    <row r="119" spans="2:14">
      <c r="B119" s="2" t="s">
        <v>46</v>
      </c>
      <c r="C119">
        <v>0</v>
      </c>
      <c r="D119">
        <v>0</v>
      </c>
      <c r="E119" s="41">
        <f t="shared" si="12"/>
        <v>0</v>
      </c>
      <c r="F119">
        <v>1</v>
      </c>
      <c r="G119">
        <v>1</v>
      </c>
      <c r="H119" s="41">
        <f t="shared" si="13"/>
        <v>0</v>
      </c>
      <c r="I119">
        <v>1</v>
      </c>
      <c r="K119">
        <v>4</v>
      </c>
      <c r="L119">
        <v>6</v>
      </c>
      <c r="M119">
        <f>SUM(K119:L119)</f>
        <v>10</v>
      </c>
      <c r="N119" s="30">
        <f>K119/(M119/100)</f>
        <v>40</v>
      </c>
    </row>
    <row r="120" spans="2:14">
      <c r="B120" s="2" t="s">
        <v>80</v>
      </c>
      <c r="C120">
        <v>0</v>
      </c>
      <c r="D120">
        <v>0</v>
      </c>
      <c r="E120" s="41">
        <f t="shared" si="12"/>
        <v>0</v>
      </c>
      <c r="F120">
        <v>0</v>
      </c>
      <c r="G120">
        <v>0</v>
      </c>
      <c r="H120" s="41">
        <f t="shared" si="13"/>
        <v>0</v>
      </c>
      <c r="I120">
        <v>1</v>
      </c>
    </row>
    <row r="121" spans="2:14">
      <c r="B121" s="2" t="s">
        <v>63</v>
      </c>
      <c r="C121">
        <v>0</v>
      </c>
      <c r="D121">
        <v>0</v>
      </c>
      <c r="E121" s="41">
        <f t="shared" si="12"/>
        <v>0</v>
      </c>
      <c r="F121">
        <v>0</v>
      </c>
      <c r="G121">
        <v>0</v>
      </c>
      <c r="H121" s="41">
        <f t="shared" si="13"/>
        <v>0</v>
      </c>
    </row>
    <row r="122" spans="2:14">
      <c r="B122" s="2"/>
    </row>
    <row r="123" spans="2:14">
      <c r="B123" s="2"/>
    </row>
    <row r="124" spans="2:14">
      <c r="B124" s="2"/>
    </row>
    <row r="125" spans="2:14">
      <c r="B125" s="2" t="s">
        <v>22</v>
      </c>
      <c r="C125">
        <f>SUM(C106:C124)</f>
        <v>9</v>
      </c>
      <c r="D125">
        <f>SUM(D106:D124)</f>
        <v>9</v>
      </c>
      <c r="I125">
        <f>SUM(I106:I124)</f>
        <v>26</v>
      </c>
      <c r="K125">
        <f t="shared" ref="K125:L125" si="14">SUM(K106:K124)</f>
        <v>21</v>
      </c>
      <c r="L125" s="42">
        <f t="shared" si="14"/>
        <v>22</v>
      </c>
      <c r="M125" s="4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topLeftCell="A10" workbookViewId="0">
      <selection activeCell="F32" sqref="F32"/>
    </sheetView>
  </sheetViews>
  <sheetFormatPr defaultRowHeight="15"/>
  <cols>
    <col min="1" max="1" width="10" customWidth="1"/>
    <col min="2" max="2" width="10.7109375" customWidth="1"/>
    <col min="10" max="10" width="9.5703125" customWidth="1"/>
  </cols>
  <sheetData>
    <row r="2" spans="1:14">
      <c r="A2" t="s">
        <v>0</v>
      </c>
    </row>
    <row r="3" spans="1:14">
      <c r="A3" s="1">
        <v>41505</v>
      </c>
      <c r="B3" s="2" t="s">
        <v>1</v>
      </c>
      <c r="C3" s="2"/>
      <c r="D3" s="3" t="s">
        <v>2</v>
      </c>
      <c r="E3" s="3"/>
      <c r="F3" s="2" t="s">
        <v>91</v>
      </c>
      <c r="G3" s="2"/>
      <c r="H3" s="2"/>
      <c r="I3" s="2" t="s">
        <v>93</v>
      </c>
      <c r="J3" s="2" t="s">
        <v>94</v>
      </c>
    </row>
    <row r="4" spans="1:14">
      <c r="C4" s="2">
        <v>3</v>
      </c>
      <c r="D4" s="3" t="s">
        <v>2</v>
      </c>
      <c r="E4" s="3"/>
      <c r="F4" s="2">
        <v>10</v>
      </c>
      <c r="G4" s="2"/>
      <c r="H4" s="2"/>
      <c r="I4" t="s">
        <v>92</v>
      </c>
    </row>
    <row r="5" spans="1:14">
      <c r="A5" s="2" t="s">
        <v>3</v>
      </c>
      <c r="B5" s="4" t="s">
        <v>95</v>
      </c>
      <c r="C5" s="5"/>
      <c r="D5" s="5"/>
      <c r="E5" s="5"/>
    </row>
    <row r="6" spans="1:14">
      <c r="A6" s="2" t="s">
        <v>4</v>
      </c>
      <c r="B6" s="4" t="s">
        <v>96</v>
      </c>
      <c r="C6" s="5"/>
      <c r="D6" s="5"/>
      <c r="E6" s="5"/>
    </row>
    <row r="7" spans="1:14">
      <c r="B7" s="5"/>
      <c r="C7" s="5"/>
      <c r="G7" t="s">
        <v>47</v>
      </c>
      <c r="I7" t="s">
        <v>48</v>
      </c>
      <c r="L7" t="s">
        <v>45</v>
      </c>
    </row>
    <row r="8" spans="1:14">
      <c r="A8" t="s">
        <v>6</v>
      </c>
      <c r="B8" t="s">
        <v>97</v>
      </c>
      <c r="D8" t="s">
        <v>55</v>
      </c>
      <c r="G8">
        <v>28</v>
      </c>
      <c r="I8">
        <v>35</v>
      </c>
      <c r="J8">
        <v>5</v>
      </c>
      <c r="K8" t="s">
        <v>19</v>
      </c>
      <c r="L8" s="30">
        <f>G8/(G8+J8)*100</f>
        <v>84.848484848484844</v>
      </c>
    </row>
    <row r="9" spans="1:14">
      <c r="D9" t="s">
        <v>76</v>
      </c>
      <c r="G9">
        <v>14</v>
      </c>
      <c r="I9">
        <v>25</v>
      </c>
      <c r="J9">
        <v>5</v>
      </c>
      <c r="K9" t="s">
        <v>19</v>
      </c>
      <c r="L9" s="30">
        <f>G9/(G9+J9)*100</f>
        <v>73.68421052631578</v>
      </c>
    </row>
    <row r="10" spans="1:14">
      <c r="K10" s="2" t="s">
        <v>99</v>
      </c>
      <c r="L10" s="39" t="s">
        <v>99</v>
      </c>
      <c r="M10" s="2" t="s">
        <v>99</v>
      </c>
      <c r="N10" s="2" t="s">
        <v>99</v>
      </c>
    </row>
    <row r="11" spans="1:14">
      <c r="C11" s="2" t="s">
        <v>8</v>
      </c>
      <c r="D11" s="2" t="s">
        <v>9</v>
      </c>
      <c r="E11" s="2" t="s">
        <v>22</v>
      </c>
      <c r="F11" s="32" t="s">
        <v>66</v>
      </c>
      <c r="G11" s="32" t="s">
        <v>65</v>
      </c>
      <c r="H11" s="32" t="s">
        <v>22</v>
      </c>
      <c r="I11" s="2" t="s">
        <v>7</v>
      </c>
      <c r="J11" s="2" t="s">
        <v>23</v>
      </c>
      <c r="K11" s="38" t="s">
        <v>100</v>
      </c>
      <c r="L11" s="40" t="s">
        <v>101</v>
      </c>
      <c r="M11" s="2" t="s">
        <v>136</v>
      </c>
      <c r="N11" s="2" t="s">
        <v>45</v>
      </c>
    </row>
    <row r="12" spans="1:14">
      <c r="B12" s="2" t="s">
        <v>5</v>
      </c>
      <c r="C12">
        <v>0</v>
      </c>
      <c r="D12">
        <v>0</v>
      </c>
      <c r="E12" s="41">
        <f>C12+D12</f>
        <v>0</v>
      </c>
      <c r="F12">
        <v>1</v>
      </c>
      <c r="G12">
        <v>2</v>
      </c>
      <c r="H12" s="41">
        <f>E12+(F12-G12)</f>
        <v>-1</v>
      </c>
    </row>
    <row r="13" spans="1:14">
      <c r="B13" s="2" t="s">
        <v>11</v>
      </c>
      <c r="C13">
        <v>0</v>
      </c>
      <c r="D13">
        <v>0</v>
      </c>
      <c r="E13" s="41">
        <f t="shared" ref="E13:E26" si="0">C13+D13</f>
        <v>0</v>
      </c>
      <c r="F13">
        <v>1</v>
      </c>
      <c r="G13">
        <v>2</v>
      </c>
      <c r="H13" s="41">
        <f t="shared" ref="H13:H26" si="1">E13+(F13-G13)</f>
        <v>-1</v>
      </c>
    </row>
    <row r="14" spans="1:14">
      <c r="B14" s="2" t="s">
        <v>79</v>
      </c>
      <c r="C14">
        <v>0</v>
      </c>
      <c r="D14">
        <v>1</v>
      </c>
      <c r="E14" s="41">
        <f t="shared" si="0"/>
        <v>1</v>
      </c>
      <c r="F14">
        <v>1</v>
      </c>
      <c r="G14">
        <v>3</v>
      </c>
      <c r="H14" s="41">
        <f t="shared" si="1"/>
        <v>-1</v>
      </c>
    </row>
    <row r="15" spans="1:14">
      <c r="B15" s="2" t="s">
        <v>12</v>
      </c>
      <c r="C15">
        <v>0</v>
      </c>
      <c r="D15">
        <v>0</v>
      </c>
      <c r="E15" s="41">
        <f t="shared" si="0"/>
        <v>0</v>
      </c>
      <c r="F15">
        <v>2</v>
      </c>
      <c r="G15">
        <v>5</v>
      </c>
      <c r="H15" s="41">
        <f t="shared" si="1"/>
        <v>-3</v>
      </c>
      <c r="I15">
        <v>1</v>
      </c>
      <c r="J15">
        <v>2</v>
      </c>
    </row>
    <row r="16" spans="1:14">
      <c r="B16" s="2" t="s">
        <v>58</v>
      </c>
      <c r="C16">
        <v>0</v>
      </c>
      <c r="D16">
        <v>0</v>
      </c>
      <c r="E16" s="41">
        <f t="shared" si="0"/>
        <v>0</v>
      </c>
      <c r="F16">
        <v>0</v>
      </c>
      <c r="G16">
        <v>4</v>
      </c>
      <c r="H16" s="41">
        <f t="shared" si="1"/>
        <v>-4</v>
      </c>
    </row>
    <row r="17" spans="2:14">
      <c r="B17" s="2" t="s">
        <v>78</v>
      </c>
      <c r="C17">
        <v>0</v>
      </c>
      <c r="D17">
        <v>0</v>
      </c>
      <c r="E17" s="41">
        <f t="shared" si="0"/>
        <v>0</v>
      </c>
      <c r="F17">
        <v>0</v>
      </c>
      <c r="G17">
        <v>6</v>
      </c>
      <c r="H17" s="41">
        <f t="shared" si="1"/>
        <v>-6</v>
      </c>
      <c r="J17">
        <v>2</v>
      </c>
    </row>
    <row r="18" spans="2:14">
      <c r="B18" s="2" t="s">
        <v>46</v>
      </c>
      <c r="C18">
        <v>1</v>
      </c>
      <c r="D18">
        <v>0</v>
      </c>
      <c r="E18" s="41">
        <f t="shared" si="0"/>
        <v>1</v>
      </c>
      <c r="F18">
        <v>0</v>
      </c>
      <c r="G18">
        <v>2</v>
      </c>
      <c r="H18" s="41">
        <f t="shared" si="1"/>
        <v>-1</v>
      </c>
    </row>
    <row r="19" spans="2:14">
      <c r="B19" s="2" t="s">
        <v>17</v>
      </c>
      <c r="C19">
        <v>0</v>
      </c>
      <c r="D19">
        <v>0</v>
      </c>
      <c r="E19" s="41">
        <f t="shared" si="0"/>
        <v>0</v>
      </c>
      <c r="F19">
        <v>1</v>
      </c>
      <c r="G19">
        <v>2</v>
      </c>
      <c r="H19" s="41">
        <f t="shared" si="1"/>
        <v>-1</v>
      </c>
      <c r="K19">
        <v>6</v>
      </c>
      <c r="L19">
        <v>15</v>
      </c>
      <c r="M19">
        <f>SUM(K19:L19)</f>
        <v>21</v>
      </c>
      <c r="N19" s="30">
        <f>K19/(M19/100)</f>
        <v>28.571428571428573</v>
      </c>
    </row>
    <row r="20" spans="2:14">
      <c r="B20" s="2" t="s">
        <v>57</v>
      </c>
      <c r="C20">
        <v>0</v>
      </c>
      <c r="D20">
        <v>0</v>
      </c>
      <c r="E20" s="41">
        <f t="shared" si="0"/>
        <v>0</v>
      </c>
      <c r="F20">
        <v>1</v>
      </c>
      <c r="G20">
        <v>1</v>
      </c>
      <c r="H20" s="41">
        <f t="shared" si="1"/>
        <v>0</v>
      </c>
    </row>
    <row r="21" spans="2:14">
      <c r="B21" s="2" t="s">
        <v>60</v>
      </c>
      <c r="C21">
        <v>0</v>
      </c>
      <c r="D21">
        <v>1</v>
      </c>
      <c r="E21" s="41">
        <f t="shared" si="0"/>
        <v>1</v>
      </c>
      <c r="F21">
        <v>1</v>
      </c>
      <c r="G21">
        <v>3</v>
      </c>
      <c r="H21" s="41">
        <f t="shared" si="1"/>
        <v>-1</v>
      </c>
      <c r="I21">
        <v>2</v>
      </c>
      <c r="M21" t="s">
        <v>103</v>
      </c>
    </row>
    <row r="22" spans="2:14">
      <c r="B22" s="2" t="s">
        <v>41</v>
      </c>
      <c r="C22">
        <v>1</v>
      </c>
      <c r="D22">
        <v>1</v>
      </c>
      <c r="E22" s="41">
        <f t="shared" si="0"/>
        <v>2</v>
      </c>
      <c r="F22">
        <v>0</v>
      </c>
      <c r="G22">
        <v>4</v>
      </c>
      <c r="H22" s="41">
        <f t="shared" si="1"/>
        <v>-2</v>
      </c>
      <c r="I22">
        <v>2</v>
      </c>
      <c r="J22">
        <v>2</v>
      </c>
      <c r="K22">
        <v>4</v>
      </c>
      <c r="L22">
        <v>6</v>
      </c>
      <c r="M22">
        <f>SUM(K22:L22)</f>
        <v>10</v>
      </c>
      <c r="N22" s="30">
        <f>K22/(M22/100)</f>
        <v>40</v>
      </c>
    </row>
    <row r="23" spans="2:14">
      <c r="B23" s="2" t="s">
        <v>15</v>
      </c>
      <c r="C23">
        <v>1</v>
      </c>
      <c r="D23">
        <v>1</v>
      </c>
      <c r="E23" s="41">
        <f t="shared" si="0"/>
        <v>2</v>
      </c>
      <c r="F23">
        <v>0</v>
      </c>
      <c r="G23">
        <v>4</v>
      </c>
      <c r="H23" s="41">
        <f t="shared" si="1"/>
        <v>-2</v>
      </c>
      <c r="I23">
        <v>4</v>
      </c>
    </row>
    <row r="24" spans="2:14">
      <c r="B24" s="2" t="s">
        <v>80</v>
      </c>
      <c r="C24">
        <v>0</v>
      </c>
      <c r="D24">
        <v>0</v>
      </c>
      <c r="E24" s="41">
        <f t="shared" si="0"/>
        <v>0</v>
      </c>
      <c r="F24">
        <v>0</v>
      </c>
      <c r="G24">
        <v>4</v>
      </c>
      <c r="H24" s="41">
        <f t="shared" si="1"/>
        <v>-4</v>
      </c>
    </row>
    <row r="25" spans="2:14">
      <c r="B25" s="2" t="s">
        <v>62</v>
      </c>
      <c r="C25">
        <v>0</v>
      </c>
      <c r="D25">
        <v>0</v>
      </c>
      <c r="E25" s="41">
        <f t="shared" si="0"/>
        <v>0</v>
      </c>
      <c r="F25">
        <v>0</v>
      </c>
      <c r="G25">
        <v>4</v>
      </c>
      <c r="H25" s="41">
        <f t="shared" si="1"/>
        <v>-4</v>
      </c>
      <c r="J25">
        <v>2</v>
      </c>
      <c r="K25">
        <v>0</v>
      </c>
      <c r="L25">
        <v>9</v>
      </c>
      <c r="M25">
        <f>SUM(K25:L25)</f>
        <v>9</v>
      </c>
      <c r="N25" s="30">
        <f>K25/(M25/100)</f>
        <v>0</v>
      </c>
    </row>
    <row r="26" spans="2:14">
      <c r="B26" s="2" t="s">
        <v>63</v>
      </c>
      <c r="C26">
        <v>0</v>
      </c>
      <c r="D26">
        <v>0</v>
      </c>
      <c r="E26" s="41">
        <f t="shared" si="0"/>
        <v>0</v>
      </c>
      <c r="F26">
        <v>0</v>
      </c>
      <c r="G26">
        <v>4</v>
      </c>
      <c r="H26" s="41">
        <f t="shared" si="1"/>
        <v>-4</v>
      </c>
      <c r="I26">
        <v>2</v>
      </c>
    </row>
    <row r="27" spans="2:14">
      <c r="B27" s="2"/>
    </row>
    <row r="28" spans="2:14">
      <c r="B28" s="2"/>
    </row>
    <row r="29" spans="2:14">
      <c r="B29" s="2"/>
    </row>
    <row r="30" spans="2:14">
      <c r="B30" s="2"/>
    </row>
    <row r="31" spans="2:14">
      <c r="B31" s="2" t="s">
        <v>22</v>
      </c>
      <c r="C31">
        <f>SUM(C12:C30)</f>
        <v>3</v>
      </c>
      <c r="D31">
        <f>SUM(D12:D30)</f>
        <v>4</v>
      </c>
      <c r="I31">
        <f>SUM(I12:I30)</f>
        <v>11</v>
      </c>
      <c r="K31">
        <f t="shared" ref="K31:L31" si="2">SUM(K12:K30)</f>
        <v>10</v>
      </c>
      <c r="L31" s="42">
        <f t="shared" si="2"/>
        <v>30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I26" sqref="I26"/>
    </sheetView>
  </sheetViews>
  <sheetFormatPr defaultRowHeight="15"/>
  <cols>
    <col min="1" max="1" width="10" customWidth="1"/>
    <col min="2" max="2" width="10.7109375" customWidth="1"/>
  </cols>
  <sheetData>
    <row r="2" spans="1:12">
      <c r="A2" t="s">
        <v>0</v>
      </c>
    </row>
    <row r="3" spans="1:12">
      <c r="A3" s="1">
        <v>41508</v>
      </c>
      <c r="B3" s="2" t="s">
        <v>1</v>
      </c>
      <c r="C3" s="2"/>
      <c r="D3" s="3" t="s">
        <v>2</v>
      </c>
      <c r="E3" s="3"/>
      <c r="F3" s="2" t="s">
        <v>122</v>
      </c>
      <c r="G3" s="2"/>
      <c r="H3" s="2"/>
      <c r="I3" s="2" t="s">
        <v>93</v>
      </c>
      <c r="J3" s="2" t="s">
        <v>123</v>
      </c>
    </row>
    <row r="4" spans="1:12">
      <c r="C4" s="2">
        <v>1</v>
      </c>
      <c r="D4" s="3" t="s">
        <v>2</v>
      </c>
      <c r="E4" s="3"/>
      <c r="F4" s="2">
        <v>4</v>
      </c>
      <c r="G4" s="2"/>
      <c r="H4" s="2"/>
      <c r="I4" t="s">
        <v>124</v>
      </c>
    </row>
    <row r="5" spans="1:12">
      <c r="A5" s="2" t="s">
        <v>3</v>
      </c>
      <c r="B5" s="4" t="s">
        <v>11</v>
      </c>
      <c r="C5" s="5"/>
      <c r="D5" s="5"/>
      <c r="E5" s="5"/>
    </row>
    <row r="6" spans="1:12">
      <c r="A6" s="2" t="s">
        <v>4</v>
      </c>
      <c r="B6" s="4" t="s">
        <v>125</v>
      </c>
      <c r="C6" s="5"/>
      <c r="D6" s="5"/>
      <c r="E6" s="5"/>
    </row>
    <row r="7" spans="1:12">
      <c r="B7" s="5"/>
      <c r="C7" s="5"/>
      <c r="G7" t="s">
        <v>47</v>
      </c>
      <c r="I7" t="s">
        <v>48</v>
      </c>
      <c r="L7" t="s">
        <v>45</v>
      </c>
    </row>
    <row r="8" spans="1:12">
      <c r="A8" t="s">
        <v>6</v>
      </c>
      <c r="B8" t="s">
        <v>126</v>
      </c>
      <c r="D8" t="s">
        <v>55</v>
      </c>
      <c r="G8">
        <v>41</v>
      </c>
      <c r="I8">
        <v>60</v>
      </c>
      <c r="J8">
        <v>4</v>
      </c>
      <c r="K8" t="s">
        <v>19</v>
      </c>
      <c r="L8" s="30">
        <f>G8/(G8+J8)*100</f>
        <v>91.111111111111114</v>
      </c>
    </row>
    <row r="9" spans="1:12">
      <c r="D9" t="s">
        <v>87</v>
      </c>
      <c r="G9">
        <v>0</v>
      </c>
      <c r="I9">
        <v>0</v>
      </c>
      <c r="J9">
        <v>0</v>
      </c>
      <c r="K9" t="s">
        <v>19</v>
      </c>
      <c r="L9" s="30" t="e">
        <f>G9/(G9+J9)*100</f>
        <v>#DIV/0!</v>
      </c>
    </row>
    <row r="10" spans="1:12">
      <c r="K10" s="2" t="s">
        <v>99</v>
      </c>
      <c r="L10" s="39" t="s">
        <v>99</v>
      </c>
    </row>
    <row r="11" spans="1:12">
      <c r="C11" s="2" t="s">
        <v>8</v>
      </c>
      <c r="D11" s="2" t="s">
        <v>9</v>
      </c>
      <c r="E11" s="2" t="s">
        <v>22</v>
      </c>
      <c r="F11" s="32" t="s">
        <v>66</v>
      </c>
      <c r="G11" s="32" t="s">
        <v>65</v>
      </c>
      <c r="H11" s="32" t="s">
        <v>22</v>
      </c>
      <c r="I11" s="2" t="s">
        <v>7</v>
      </c>
      <c r="J11" s="2" t="s">
        <v>23</v>
      </c>
      <c r="K11" s="38" t="s">
        <v>100</v>
      </c>
      <c r="L11" s="40" t="s">
        <v>101</v>
      </c>
    </row>
    <row r="12" spans="1:12">
      <c r="B12" s="2" t="s">
        <v>11</v>
      </c>
      <c r="C12">
        <v>1</v>
      </c>
      <c r="D12">
        <v>0</v>
      </c>
      <c r="E12" s="41">
        <f>C12+D12</f>
        <v>1</v>
      </c>
      <c r="F12">
        <v>0</v>
      </c>
      <c r="G12">
        <v>0</v>
      </c>
      <c r="H12" s="41">
        <f>E12+(F12-G12)</f>
        <v>1</v>
      </c>
      <c r="I12" t="s">
        <v>64</v>
      </c>
      <c r="K12" t="s">
        <v>64</v>
      </c>
    </row>
    <row r="13" spans="1:12">
      <c r="B13" s="2" t="s">
        <v>12</v>
      </c>
      <c r="C13">
        <v>0</v>
      </c>
      <c r="D13">
        <v>0</v>
      </c>
      <c r="E13" s="41">
        <f t="shared" ref="E13:E26" si="0">C13+D13</f>
        <v>0</v>
      </c>
      <c r="F13">
        <v>0</v>
      </c>
      <c r="G13">
        <v>1</v>
      </c>
      <c r="H13" s="41">
        <f t="shared" ref="H13:H26" si="1">E13+(F13-G13)</f>
        <v>-1</v>
      </c>
    </row>
    <row r="14" spans="1:12">
      <c r="B14" s="2" t="s">
        <v>14</v>
      </c>
      <c r="C14">
        <v>0</v>
      </c>
      <c r="D14">
        <v>0</v>
      </c>
      <c r="E14" s="41">
        <f t="shared" si="0"/>
        <v>0</v>
      </c>
      <c r="F14">
        <v>1</v>
      </c>
      <c r="G14">
        <v>3</v>
      </c>
      <c r="H14" s="41">
        <f t="shared" si="1"/>
        <v>-2</v>
      </c>
      <c r="J14">
        <v>2</v>
      </c>
    </row>
    <row r="15" spans="1:12">
      <c r="B15" s="2" t="s">
        <v>78</v>
      </c>
      <c r="C15">
        <v>0</v>
      </c>
      <c r="D15">
        <v>0</v>
      </c>
      <c r="E15" s="41">
        <f t="shared" si="0"/>
        <v>0</v>
      </c>
      <c r="F15">
        <v>0</v>
      </c>
      <c r="G15">
        <v>2</v>
      </c>
      <c r="H15" s="41">
        <f t="shared" si="1"/>
        <v>-2</v>
      </c>
    </row>
    <row r="16" spans="1:12">
      <c r="B16" s="2" t="s">
        <v>127</v>
      </c>
      <c r="C16">
        <v>0</v>
      </c>
      <c r="D16">
        <v>0</v>
      </c>
      <c r="E16" s="41">
        <f t="shared" si="0"/>
        <v>0</v>
      </c>
      <c r="F16">
        <v>0</v>
      </c>
      <c r="G16">
        <v>2</v>
      </c>
      <c r="H16" s="41">
        <f t="shared" si="1"/>
        <v>-2</v>
      </c>
      <c r="J16">
        <v>2</v>
      </c>
    </row>
    <row r="17" spans="2:12">
      <c r="B17" s="2" t="s">
        <v>60</v>
      </c>
      <c r="C17">
        <v>0</v>
      </c>
      <c r="D17">
        <v>0</v>
      </c>
      <c r="E17" s="41">
        <f t="shared" si="0"/>
        <v>0</v>
      </c>
      <c r="F17">
        <v>0</v>
      </c>
      <c r="G17">
        <v>2</v>
      </c>
      <c r="H17" s="41">
        <f t="shared" si="1"/>
        <v>-2</v>
      </c>
    </row>
    <row r="18" spans="2:12">
      <c r="B18" s="2" t="s">
        <v>41</v>
      </c>
      <c r="C18">
        <v>0</v>
      </c>
      <c r="D18">
        <v>0</v>
      </c>
      <c r="E18" s="41">
        <f t="shared" si="0"/>
        <v>0</v>
      </c>
      <c r="F18">
        <v>0</v>
      </c>
      <c r="G18">
        <v>2</v>
      </c>
      <c r="H18" s="41">
        <f t="shared" si="1"/>
        <v>-2</v>
      </c>
    </row>
    <row r="19" spans="2:12">
      <c r="B19" s="2" t="s">
        <v>15</v>
      </c>
      <c r="C19">
        <v>0</v>
      </c>
      <c r="D19">
        <v>0</v>
      </c>
      <c r="E19" s="41">
        <f t="shared" si="0"/>
        <v>0</v>
      </c>
      <c r="F19">
        <v>0</v>
      </c>
      <c r="G19">
        <v>2</v>
      </c>
      <c r="H19" s="41">
        <f t="shared" si="1"/>
        <v>-2</v>
      </c>
    </row>
    <row r="20" spans="2:12">
      <c r="B20" s="2" t="s">
        <v>46</v>
      </c>
      <c r="C20">
        <v>0</v>
      </c>
      <c r="D20">
        <v>0</v>
      </c>
      <c r="E20" s="41">
        <f t="shared" si="0"/>
        <v>0</v>
      </c>
      <c r="F20">
        <v>0</v>
      </c>
      <c r="G20">
        <v>1</v>
      </c>
      <c r="H20" s="41">
        <f t="shared" si="1"/>
        <v>-1</v>
      </c>
    </row>
    <row r="21" spans="2:12">
      <c r="B21" s="2" t="s">
        <v>17</v>
      </c>
      <c r="C21">
        <v>0</v>
      </c>
      <c r="D21">
        <v>0</v>
      </c>
      <c r="E21" s="41">
        <f t="shared" si="0"/>
        <v>0</v>
      </c>
      <c r="F21">
        <v>0</v>
      </c>
      <c r="G21">
        <v>1</v>
      </c>
      <c r="H21" s="41">
        <f t="shared" si="1"/>
        <v>-1</v>
      </c>
    </row>
    <row r="22" spans="2:12">
      <c r="B22" s="2" t="s">
        <v>57</v>
      </c>
      <c r="C22">
        <v>0</v>
      </c>
      <c r="D22">
        <v>0</v>
      </c>
      <c r="E22" s="41">
        <f t="shared" si="0"/>
        <v>0</v>
      </c>
      <c r="F22">
        <v>0</v>
      </c>
      <c r="G22">
        <v>1</v>
      </c>
      <c r="H22" s="41">
        <f t="shared" si="1"/>
        <v>-1</v>
      </c>
    </row>
    <row r="23" spans="2:12">
      <c r="B23" s="2" t="s">
        <v>63</v>
      </c>
      <c r="C23">
        <v>0</v>
      </c>
      <c r="D23">
        <v>0</v>
      </c>
      <c r="E23" s="41">
        <f t="shared" si="0"/>
        <v>0</v>
      </c>
      <c r="F23">
        <v>1</v>
      </c>
      <c r="G23">
        <v>1</v>
      </c>
      <c r="H23" s="41">
        <f t="shared" si="1"/>
        <v>0</v>
      </c>
    </row>
    <row r="24" spans="2:12">
      <c r="B24" s="2" t="s">
        <v>62</v>
      </c>
      <c r="C24">
        <v>0</v>
      </c>
      <c r="D24">
        <v>0</v>
      </c>
      <c r="E24" s="41">
        <f t="shared" si="0"/>
        <v>0</v>
      </c>
      <c r="F24">
        <v>1</v>
      </c>
      <c r="G24">
        <v>1</v>
      </c>
      <c r="H24" s="41">
        <f t="shared" si="1"/>
        <v>0</v>
      </c>
    </row>
    <row r="25" spans="2:12">
      <c r="B25" s="2" t="s">
        <v>80</v>
      </c>
      <c r="C25">
        <v>0</v>
      </c>
      <c r="D25">
        <v>0</v>
      </c>
      <c r="E25" s="41">
        <f t="shared" si="0"/>
        <v>0</v>
      </c>
      <c r="F25">
        <v>1</v>
      </c>
      <c r="G25">
        <v>1</v>
      </c>
      <c r="H25" s="41">
        <f t="shared" si="1"/>
        <v>0</v>
      </c>
    </row>
    <row r="26" spans="2:12">
      <c r="B26" s="2" t="s">
        <v>58</v>
      </c>
      <c r="C26">
        <v>0</v>
      </c>
      <c r="D26">
        <v>0</v>
      </c>
      <c r="E26" s="41">
        <f t="shared" si="0"/>
        <v>0</v>
      </c>
      <c r="F26">
        <v>0</v>
      </c>
      <c r="G26">
        <v>0</v>
      </c>
      <c r="H26" s="41">
        <f t="shared" si="1"/>
        <v>0</v>
      </c>
    </row>
    <row r="27" spans="2:12">
      <c r="B27" s="2"/>
    </row>
    <row r="28" spans="2:12">
      <c r="B28" s="2"/>
    </row>
    <row r="29" spans="2:12">
      <c r="B29" s="2"/>
    </row>
    <row r="30" spans="2:12">
      <c r="B30" s="2"/>
    </row>
    <row r="31" spans="2:12">
      <c r="B31" s="2" t="s">
        <v>22</v>
      </c>
      <c r="C31">
        <f>SUM(C12:C30)</f>
        <v>1</v>
      </c>
      <c r="D31">
        <f>SUM(D12:D30)</f>
        <v>0</v>
      </c>
      <c r="I31">
        <f>SUM(I12:I30)</f>
        <v>0</v>
      </c>
      <c r="K31">
        <f t="shared" ref="K31:L31" si="2">SUM(K12:K30)</f>
        <v>0</v>
      </c>
      <c r="L31" s="42">
        <f t="shared" si="2"/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2"/>
  <sheetViews>
    <sheetView topLeftCell="A7" workbookViewId="0">
      <selection activeCell="K19" sqref="K19:N19"/>
    </sheetView>
  </sheetViews>
  <sheetFormatPr defaultRowHeight="15"/>
  <cols>
    <col min="1" max="1" width="10" customWidth="1"/>
    <col min="2" max="2" width="10.7109375" customWidth="1"/>
  </cols>
  <sheetData>
    <row r="2" spans="1:14">
      <c r="A2" t="s">
        <v>0</v>
      </c>
    </row>
    <row r="3" spans="1:14">
      <c r="A3" s="1">
        <v>41514</v>
      </c>
      <c r="B3" s="2" t="s">
        <v>1</v>
      </c>
      <c r="C3" s="2"/>
      <c r="D3" s="3" t="s">
        <v>2</v>
      </c>
      <c r="E3" s="3"/>
      <c r="F3" s="2" t="s">
        <v>128</v>
      </c>
      <c r="G3" s="2"/>
      <c r="H3" s="2"/>
      <c r="I3" s="2" t="s">
        <v>93</v>
      </c>
      <c r="J3" s="2" t="s">
        <v>129</v>
      </c>
    </row>
    <row r="4" spans="1:14">
      <c r="C4" s="2">
        <v>8</v>
      </c>
      <c r="D4" s="3" t="s">
        <v>2</v>
      </c>
      <c r="E4" s="3"/>
      <c r="F4" s="2">
        <v>0</v>
      </c>
      <c r="G4" s="2"/>
      <c r="H4" s="2"/>
      <c r="I4" t="s">
        <v>130</v>
      </c>
    </row>
    <row r="5" spans="1:14">
      <c r="A5" s="2" t="s">
        <v>3</v>
      </c>
      <c r="B5" s="4" t="s">
        <v>131</v>
      </c>
      <c r="C5" s="5"/>
      <c r="D5" s="5"/>
      <c r="E5" s="5"/>
    </row>
    <row r="6" spans="1:14">
      <c r="A6" s="2"/>
      <c r="B6" s="4" t="s">
        <v>132</v>
      </c>
      <c r="C6" s="5"/>
      <c r="D6" s="5"/>
      <c r="E6" s="5"/>
    </row>
    <row r="7" spans="1:14">
      <c r="A7" s="2" t="s">
        <v>4</v>
      </c>
      <c r="B7" s="4" t="s">
        <v>133</v>
      </c>
      <c r="C7" s="5"/>
      <c r="D7" s="5"/>
      <c r="E7" s="5"/>
    </row>
    <row r="8" spans="1:14">
      <c r="B8" s="5"/>
      <c r="C8" s="5"/>
      <c r="G8" t="s">
        <v>47</v>
      </c>
      <c r="I8" t="s">
        <v>48</v>
      </c>
      <c r="L8" t="s">
        <v>45</v>
      </c>
    </row>
    <row r="9" spans="1:14">
      <c r="A9" t="s">
        <v>6</v>
      </c>
      <c r="B9" t="s">
        <v>97</v>
      </c>
      <c r="D9" t="s">
        <v>55</v>
      </c>
      <c r="G9">
        <v>18</v>
      </c>
      <c r="I9">
        <v>60</v>
      </c>
      <c r="J9">
        <v>0</v>
      </c>
      <c r="K9" t="s">
        <v>19</v>
      </c>
      <c r="L9" s="30">
        <f>G9/(G9+J9)*100</f>
        <v>100</v>
      </c>
    </row>
    <row r="10" spans="1:14">
      <c r="D10" t="s">
        <v>76</v>
      </c>
      <c r="G10">
        <v>0</v>
      </c>
      <c r="I10">
        <v>0</v>
      </c>
      <c r="J10">
        <v>0</v>
      </c>
      <c r="K10" t="s">
        <v>19</v>
      </c>
      <c r="L10" s="30" t="e">
        <f>G10/(G10+J10)*100</f>
        <v>#DIV/0!</v>
      </c>
    </row>
    <row r="11" spans="1:14">
      <c r="K11" s="2" t="s">
        <v>99</v>
      </c>
      <c r="L11" s="39" t="s">
        <v>99</v>
      </c>
      <c r="M11" s="2" t="s">
        <v>99</v>
      </c>
      <c r="N11" s="2" t="s">
        <v>99</v>
      </c>
    </row>
    <row r="12" spans="1:14">
      <c r="C12" s="2" t="s">
        <v>8</v>
      </c>
      <c r="D12" s="2" t="s">
        <v>9</v>
      </c>
      <c r="E12" s="2" t="s">
        <v>22</v>
      </c>
      <c r="F12" s="32" t="s">
        <v>66</v>
      </c>
      <c r="G12" s="32" t="s">
        <v>65</v>
      </c>
      <c r="H12" s="32" t="s">
        <v>22</v>
      </c>
      <c r="I12" s="2" t="s">
        <v>7</v>
      </c>
      <c r="J12" s="2" t="s">
        <v>23</v>
      </c>
      <c r="K12" s="38" t="s">
        <v>100</v>
      </c>
      <c r="L12" s="40" t="s">
        <v>101</v>
      </c>
      <c r="M12" s="2" t="s">
        <v>136</v>
      </c>
      <c r="N12" s="2" t="s">
        <v>45</v>
      </c>
    </row>
    <row r="13" spans="1:14">
      <c r="B13" s="2" t="s">
        <v>56</v>
      </c>
      <c r="C13">
        <v>0</v>
      </c>
      <c r="D13">
        <v>0</v>
      </c>
      <c r="E13" s="41">
        <f>C13+D13</f>
        <v>0</v>
      </c>
      <c r="F13">
        <v>4</v>
      </c>
      <c r="G13">
        <v>0</v>
      </c>
      <c r="H13" s="41">
        <f>E13+(F13-G13)</f>
        <v>4</v>
      </c>
      <c r="I13">
        <v>5</v>
      </c>
    </row>
    <row r="14" spans="1:14">
      <c r="B14" s="2" t="s">
        <v>12</v>
      </c>
      <c r="C14">
        <v>0</v>
      </c>
      <c r="D14">
        <v>2</v>
      </c>
      <c r="E14" s="41">
        <f t="shared" ref="E14:E27" si="0">C14+D14</f>
        <v>2</v>
      </c>
      <c r="F14">
        <v>3</v>
      </c>
      <c r="G14">
        <v>0</v>
      </c>
      <c r="H14" s="41">
        <f t="shared" ref="H14:H27" si="1">E14+(F14-G14)</f>
        <v>5</v>
      </c>
    </row>
    <row r="15" spans="1:14">
      <c r="B15" s="2" t="s">
        <v>11</v>
      </c>
      <c r="C15">
        <v>0</v>
      </c>
      <c r="D15">
        <v>0</v>
      </c>
      <c r="E15" s="41">
        <f t="shared" si="0"/>
        <v>0</v>
      </c>
      <c r="F15">
        <v>4</v>
      </c>
      <c r="G15">
        <v>0</v>
      </c>
      <c r="H15" s="41">
        <f t="shared" si="1"/>
        <v>4</v>
      </c>
      <c r="I15">
        <v>3</v>
      </c>
      <c r="J15">
        <v>2</v>
      </c>
    </row>
    <row r="16" spans="1:14">
      <c r="B16" s="2" t="s">
        <v>5</v>
      </c>
      <c r="C16">
        <v>0</v>
      </c>
      <c r="D16">
        <v>0</v>
      </c>
      <c r="E16" s="41">
        <f t="shared" si="0"/>
        <v>0</v>
      </c>
      <c r="F16">
        <v>1</v>
      </c>
      <c r="G16">
        <v>0</v>
      </c>
      <c r="H16" s="41">
        <f t="shared" si="1"/>
        <v>1</v>
      </c>
      <c r="I16">
        <v>4</v>
      </c>
    </row>
    <row r="17" spans="2:14">
      <c r="B17" s="2" t="s">
        <v>78</v>
      </c>
      <c r="C17">
        <v>0</v>
      </c>
      <c r="D17">
        <v>0</v>
      </c>
      <c r="E17" s="41">
        <f t="shared" si="0"/>
        <v>0</v>
      </c>
      <c r="F17">
        <v>0</v>
      </c>
      <c r="G17">
        <v>0</v>
      </c>
      <c r="H17" s="41">
        <f t="shared" si="1"/>
        <v>0</v>
      </c>
    </row>
    <row r="18" spans="2:14">
      <c r="B18" s="2" t="s">
        <v>59</v>
      </c>
      <c r="C18">
        <v>0</v>
      </c>
      <c r="D18">
        <v>2</v>
      </c>
      <c r="E18" s="41">
        <f t="shared" si="0"/>
        <v>2</v>
      </c>
      <c r="F18">
        <v>3</v>
      </c>
      <c r="G18">
        <v>0</v>
      </c>
      <c r="H18" s="41">
        <f t="shared" si="1"/>
        <v>5</v>
      </c>
      <c r="I18">
        <v>9</v>
      </c>
    </row>
    <row r="19" spans="2:14">
      <c r="B19" s="2" t="s">
        <v>16</v>
      </c>
      <c r="C19">
        <v>3</v>
      </c>
      <c r="D19">
        <v>0</v>
      </c>
      <c r="E19" s="41">
        <f t="shared" si="0"/>
        <v>3</v>
      </c>
      <c r="F19">
        <v>1</v>
      </c>
      <c r="G19">
        <v>0</v>
      </c>
      <c r="H19" s="41">
        <f t="shared" si="1"/>
        <v>4</v>
      </c>
      <c r="I19">
        <v>11</v>
      </c>
      <c r="K19">
        <v>21</v>
      </c>
      <c r="L19">
        <v>11</v>
      </c>
      <c r="M19">
        <f>SUM(K19:L19)</f>
        <v>32</v>
      </c>
      <c r="N19" s="30">
        <f>K19/(M19/100)</f>
        <v>65.625</v>
      </c>
    </row>
    <row r="20" spans="2:14">
      <c r="B20" s="2" t="s">
        <v>57</v>
      </c>
      <c r="C20">
        <v>2</v>
      </c>
      <c r="D20">
        <v>1</v>
      </c>
      <c r="E20" s="41">
        <f t="shared" si="0"/>
        <v>3</v>
      </c>
      <c r="F20">
        <v>3</v>
      </c>
      <c r="G20">
        <v>0</v>
      </c>
      <c r="H20" s="41">
        <f t="shared" si="1"/>
        <v>6</v>
      </c>
      <c r="I20">
        <v>2</v>
      </c>
    </row>
    <row r="21" spans="2:14">
      <c r="B21" s="2" t="s">
        <v>46</v>
      </c>
      <c r="C21">
        <v>0</v>
      </c>
      <c r="D21">
        <v>0</v>
      </c>
      <c r="E21" s="41">
        <f t="shared" si="0"/>
        <v>0</v>
      </c>
      <c r="F21">
        <v>0</v>
      </c>
      <c r="G21">
        <v>0</v>
      </c>
      <c r="H21" s="41">
        <f t="shared" si="1"/>
        <v>0</v>
      </c>
      <c r="I21">
        <v>7</v>
      </c>
    </row>
    <row r="22" spans="2:14">
      <c r="B22" s="2" t="s">
        <v>41</v>
      </c>
      <c r="C22">
        <v>1</v>
      </c>
      <c r="D22">
        <v>1</v>
      </c>
      <c r="E22" s="41">
        <f t="shared" si="0"/>
        <v>2</v>
      </c>
      <c r="F22">
        <v>1</v>
      </c>
      <c r="G22">
        <v>0</v>
      </c>
      <c r="H22" s="41">
        <f t="shared" si="1"/>
        <v>3</v>
      </c>
      <c r="I22">
        <v>2</v>
      </c>
      <c r="K22">
        <v>10</v>
      </c>
      <c r="L22">
        <v>15</v>
      </c>
      <c r="M22">
        <f>SUM(K22:L22)</f>
        <v>25</v>
      </c>
      <c r="N22" s="30">
        <f>K22/(M22/100)</f>
        <v>40</v>
      </c>
    </row>
    <row r="23" spans="2:14">
      <c r="B23" s="2" t="s">
        <v>15</v>
      </c>
      <c r="C23">
        <v>0</v>
      </c>
      <c r="D23">
        <v>1</v>
      </c>
      <c r="E23" s="41">
        <f t="shared" si="0"/>
        <v>1</v>
      </c>
      <c r="F23">
        <v>1</v>
      </c>
      <c r="G23">
        <v>0</v>
      </c>
      <c r="H23" s="41">
        <f t="shared" si="1"/>
        <v>2</v>
      </c>
      <c r="I23">
        <v>7</v>
      </c>
    </row>
    <row r="24" spans="2:14">
      <c r="B24" s="2" t="s">
        <v>134</v>
      </c>
      <c r="C24">
        <v>2</v>
      </c>
      <c r="D24">
        <v>0</v>
      </c>
      <c r="E24" s="41">
        <f t="shared" si="0"/>
        <v>2</v>
      </c>
      <c r="F24">
        <v>0</v>
      </c>
      <c r="G24">
        <v>0</v>
      </c>
      <c r="H24" s="41">
        <f t="shared" si="1"/>
        <v>2</v>
      </c>
      <c r="I24">
        <v>3</v>
      </c>
    </row>
    <row r="25" spans="2:14">
      <c r="B25" s="2" t="s">
        <v>17</v>
      </c>
      <c r="C25">
        <v>0</v>
      </c>
      <c r="D25">
        <v>0</v>
      </c>
      <c r="E25" s="41">
        <f t="shared" si="0"/>
        <v>0</v>
      </c>
      <c r="F25">
        <v>1</v>
      </c>
      <c r="G25">
        <v>0</v>
      </c>
      <c r="H25" s="41">
        <f t="shared" si="1"/>
        <v>1</v>
      </c>
      <c r="I25">
        <v>4</v>
      </c>
    </row>
    <row r="26" spans="2:14">
      <c r="B26" s="2" t="s">
        <v>135</v>
      </c>
      <c r="C26">
        <v>0</v>
      </c>
      <c r="D26">
        <v>1</v>
      </c>
      <c r="E26" s="41">
        <f t="shared" si="0"/>
        <v>1</v>
      </c>
      <c r="F26">
        <v>2</v>
      </c>
      <c r="G26">
        <v>0</v>
      </c>
      <c r="H26" s="41">
        <f t="shared" si="1"/>
        <v>3</v>
      </c>
      <c r="I26">
        <v>2</v>
      </c>
      <c r="K26">
        <v>2</v>
      </c>
      <c r="L26">
        <v>8</v>
      </c>
      <c r="M26">
        <f>SUM(K26:L26)</f>
        <v>10</v>
      </c>
      <c r="N26" s="30">
        <f>K26/(M26/100)</f>
        <v>20</v>
      </c>
    </row>
    <row r="27" spans="2:14">
      <c r="B27" s="2" t="s">
        <v>62</v>
      </c>
      <c r="C27">
        <v>0</v>
      </c>
      <c r="D27">
        <v>0</v>
      </c>
      <c r="E27" s="41">
        <f t="shared" si="0"/>
        <v>0</v>
      </c>
      <c r="F27">
        <v>0</v>
      </c>
      <c r="G27">
        <v>0</v>
      </c>
      <c r="H27" s="41">
        <f t="shared" si="1"/>
        <v>0</v>
      </c>
    </row>
    <row r="28" spans="2:14">
      <c r="B28" s="2"/>
    </row>
    <row r="29" spans="2:14">
      <c r="B29" s="2"/>
    </row>
    <row r="30" spans="2:14">
      <c r="B30" s="2"/>
    </row>
    <row r="31" spans="2:14">
      <c r="B31" s="2"/>
    </row>
    <row r="32" spans="2:14">
      <c r="B32" s="2" t="s">
        <v>22</v>
      </c>
      <c r="C32">
        <f>SUM(C13:C31)</f>
        <v>8</v>
      </c>
      <c r="D32">
        <f>SUM(D13:D31)</f>
        <v>8</v>
      </c>
      <c r="I32">
        <f>SUM(I13:I31)</f>
        <v>59</v>
      </c>
      <c r="K32">
        <f t="shared" ref="K32:L32" si="2">SUM(K13:K31)</f>
        <v>33</v>
      </c>
      <c r="L32" s="42">
        <f t="shared" si="2"/>
        <v>34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2"/>
  <sheetViews>
    <sheetView topLeftCell="A8" workbookViewId="0">
      <selection activeCell="K23" sqref="K23"/>
    </sheetView>
  </sheetViews>
  <sheetFormatPr defaultRowHeight="15"/>
  <cols>
    <col min="1" max="1" width="10" customWidth="1"/>
    <col min="2" max="2" width="10.7109375" customWidth="1"/>
  </cols>
  <sheetData>
    <row r="2" spans="1:14">
      <c r="A2" t="s">
        <v>0</v>
      </c>
    </row>
    <row r="3" spans="1:14">
      <c r="A3" s="1">
        <v>41516</v>
      </c>
      <c r="B3" s="2" t="s">
        <v>1</v>
      </c>
      <c r="C3" s="2"/>
      <c r="D3" s="3" t="s">
        <v>2</v>
      </c>
      <c r="E3" s="3"/>
      <c r="F3" s="2" t="s">
        <v>138</v>
      </c>
      <c r="G3" s="2"/>
      <c r="H3" s="2"/>
      <c r="I3" s="2" t="s">
        <v>93</v>
      </c>
      <c r="J3" s="2" t="s">
        <v>129</v>
      </c>
    </row>
    <row r="4" spans="1:14">
      <c r="C4" s="2">
        <v>1</v>
      </c>
      <c r="D4" s="3" t="s">
        <v>2</v>
      </c>
      <c r="E4" s="3"/>
      <c r="F4" s="2">
        <v>5</v>
      </c>
      <c r="G4" s="2"/>
      <c r="H4" s="2"/>
      <c r="I4" t="s">
        <v>139</v>
      </c>
    </row>
    <row r="5" spans="1:14">
      <c r="A5" s="2" t="s">
        <v>3</v>
      </c>
      <c r="B5" s="4" t="s">
        <v>137</v>
      </c>
      <c r="C5" s="5"/>
      <c r="D5" s="5"/>
      <c r="E5" s="5"/>
    </row>
    <row r="6" spans="1:14">
      <c r="A6" s="2"/>
      <c r="B6" s="4"/>
      <c r="C6" s="5"/>
      <c r="D6" s="5"/>
      <c r="E6" s="5"/>
    </row>
    <row r="7" spans="1:14">
      <c r="A7" s="2" t="s">
        <v>4</v>
      </c>
      <c r="B7" s="4" t="s">
        <v>140</v>
      </c>
      <c r="C7" s="5"/>
      <c r="D7" s="5"/>
      <c r="E7" s="5"/>
    </row>
    <row r="8" spans="1:14">
      <c r="B8" s="5"/>
      <c r="C8" s="5"/>
      <c r="G8" t="s">
        <v>47</v>
      </c>
      <c r="I8" t="s">
        <v>48</v>
      </c>
      <c r="L8" t="s">
        <v>45</v>
      </c>
    </row>
    <row r="9" spans="1:14">
      <c r="A9" t="s">
        <v>6</v>
      </c>
      <c r="B9" t="s">
        <v>126</v>
      </c>
      <c r="D9" t="s">
        <v>55</v>
      </c>
      <c r="G9">
        <v>30</v>
      </c>
      <c r="I9">
        <v>60</v>
      </c>
      <c r="J9">
        <v>5</v>
      </c>
      <c r="K9" t="s">
        <v>19</v>
      </c>
      <c r="L9" s="30">
        <f>G9/(G9+J9)*100</f>
        <v>85.714285714285708</v>
      </c>
    </row>
    <row r="10" spans="1:14">
      <c r="D10" t="s">
        <v>87</v>
      </c>
      <c r="G10">
        <v>0</v>
      </c>
      <c r="I10">
        <v>0</v>
      </c>
      <c r="J10">
        <v>0</v>
      </c>
      <c r="K10" t="s">
        <v>19</v>
      </c>
      <c r="L10" s="30" t="e">
        <f>G10/(G10+J10)*100</f>
        <v>#DIV/0!</v>
      </c>
    </row>
    <row r="11" spans="1:14">
      <c r="K11" s="2" t="s">
        <v>99</v>
      </c>
      <c r="L11" s="39" t="s">
        <v>99</v>
      </c>
      <c r="M11" s="2" t="s">
        <v>99</v>
      </c>
      <c r="N11" s="2" t="s">
        <v>99</v>
      </c>
    </row>
    <row r="12" spans="1:14">
      <c r="C12" s="2" t="s">
        <v>8</v>
      </c>
      <c r="D12" s="2" t="s">
        <v>9</v>
      </c>
      <c r="E12" s="2" t="s">
        <v>22</v>
      </c>
      <c r="F12" s="32" t="s">
        <v>66</v>
      </c>
      <c r="G12" s="32" t="s">
        <v>65</v>
      </c>
      <c r="H12" s="32" t="s">
        <v>22</v>
      </c>
      <c r="I12" s="2" t="s">
        <v>7</v>
      </c>
      <c r="J12" s="2" t="s">
        <v>23</v>
      </c>
      <c r="K12" s="38" t="s">
        <v>100</v>
      </c>
      <c r="L12" s="40" t="s">
        <v>101</v>
      </c>
      <c r="M12" s="2" t="s">
        <v>136</v>
      </c>
      <c r="N12" s="2" t="s">
        <v>45</v>
      </c>
    </row>
    <row r="13" spans="1:14">
      <c r="B13" s="2" t="s">
        <v>141</v>
      </c>
      <c r="C13">
        <v>0</v>
      </c>
      <c r="D13">
        <v>0</v>
      </c>
      <c r="E13" s="41">
        <f>C13+D13</f>
        <v>0</v>
      </c>
      <c r="F13">
        <v>0</v>
      </c>
      <c r="G13">
        <v>2</v>
      </c>
      <c r="H13" s="41">
        <f>E13+(F13-G13)</f>
        <v>-2</v>
      </c>
      <c r="I13">
        <v>1</v>
      </c>
    </row>
    <row r="14" spans="1:14">
      <c r="B14" s="2" t="s">
        <v>142</v>
      </c>
      <c r="C14">
        <v>0</v>
      </c>
      <c r="D14">
        <v>0</v>
      </c>
      <c r="E14" s="41">
        <f t="shared" ref="E14:E27" si="0">C14+D14</f>
        <v>0</v>
      </c>
      <c r="F14">
        <v>0</v>
      </c>
      <c r="G14">
        <v>2</v>
      </c>
      <c r="H14" s="41">
        <f t="shared" ref="H14:H27" si="1">E14+(F14-G14)</f>
        <v>-2</v>
      </c>
      <c r="I14">
        <v>1</v>
      </c>
    </row>
    <row r="15" spans="1:14">
      <c r="B15" s="2" t="s">
        <v>11</v>
      </c>
      <c r="C15">
        <v>0</v>
      </c>
      <c r="D15">
        <v>0</v>
      </c>
      <c r="E15" s="41">
        <f t="shared" si="0"/>
        <v>0</v>
      </c>
      <c r="F15">
        <v>1</v>
      </c>
      <c r="G15">
        <v>1</v>
      </c>
      <c r="H15" s="41">
        <f t="shared" si="1"/>
        <v>0</v>
      </c>
      <c r="I15">
        <v>3</v>
      </c>
    </row>
    <row r="16" spans="1:14">
      <c r="B16" s="2" t="s">
        <v>12</v>
      </c>
      <c r="C16">
        <v>0</v>
      </c>
      <c r="D16">
        <v>0</v>
      </c>
      <c r="E16" s="41">
        <f t="shared" si="0"/>
        <v>0</v>
      </c>
      <c r="F16">
        <v>1</v>
      </c>
      <c r="G16">
        <v>1</v>
      </c>
      <c r="H16" s="41">
        <f t="shared" si="1"/>
        <v>0</v>
      </c>
      <c r="I16">
        <v>1</v>
      </c>
    </row>
    <row r="17" spans="2:14">
      <c r="B17" s="2" t="s">
        <v>78</v>
      </c>
      <c r="C17">
        <v>0</v>
      </c>
      <c r="D17">
        <v>0</v>
      </c>
      <c r="E17" s="41">
        <f t="shared" si="0"/>
        <v>0</v>
      </c>
      <c r="F17">
        <v>0</v>
      </c>
      <c r="G17">
        <v>2</v>
      </c>
      <c r="H17" s="41">
        <f t="shared" si="1"/>
        <v>-2</v>
      </c>
    </row>
    <row r="18" spans="2:14">
      <c r="B18" s="2" t="s">
        <v>5</v>
      </c>
      <c r="C18">
        <v>0</v>
      </c>
      <c r="D18">
        <v>0</v>
      </c>
      <c r="E18" s="41">
        <f t="shared" si="0"/>
        <v>0</v>
      </c>
      <c r="F18">
        <v>0</v>
      </c>
      <c r="G18">
        <v>2</v>
      </c>
      <c r="H18" s="41">
        <f t="shared" si="1"/>
        <v>-2</v>
      </c>
    </row>
    <row r="19" spans="2:14">
      <c r="B19" s="2" t="s">
        <v>143</v>
      </c>
      <c r="C19">
        <v>0</v>
      </c>
      <c r="D19">
        <v>0</v>
      </c>
      <c r="E19" s="41">
        <f t="shared" si="0"/>
        <v>0</v>
      </c>
      <c r="F19">
        <v>1</v>
      </c>
      <c r="G19">
        <v>4</v>
      </c>
      <c r="H19" s="41">
        <f t="shared" si="1"/>
        <v>-3</v>
      </c>
    </row>
    <row r="20" spans="2:14">
      <c r="B20" s="2" t="s">
        <v>16</v>
      </c>
      <c r="C20">
        <v>1</v>
      </c>
      <c r="D20">
        <v>0</v>
      </c>
      <c r="E20" s="41">
        <f t="shared" si="0"/>
        <v>1</v>
      </c>
      <c r="F20">
        <v>0</v>
      </c>
      <c r="G20">
        <v>4</v>
      </c>
      <c r="H20" s="41">
        <f t="shared" si="1"/>
        <v>-3</v>
      </c>
      <c r="I20">
        <v>3</v>
      </c>
      <c r="K20">
        <v>5</v>
      </c>
      <c r="L20">
        <v>14</v>
      </c>
      <c r="M20">
        <f>SUM(K20:L20)</f>
        <v>19</v>
      </c>
      <c r="N20" s="30">
        <f>K20/(M20/100)</f>
        <v>26.315789473684209</v>
      </c>
    </row>
    <row r="21" spans="2:14">
      <c r="B21" s="2" t="s">
        <v>57</v>
      </c>
      <c r="C21">
        <v>0</v>
      </c>
      <c r="D21">
        <v>1</v>
      </c>
      <c r="E21" s="41">
        <f t="shared" si="0"/>
        <v>1</v>
      </c>
      <c r="F21">
        <v>0</v>
      </c>
      <c r="G21">
        <v>4</v>
      </c>
      <c r="H21" s="41">
        <f t="shared" si="1"/>
        <v>-3</v>
      </c>
      <c r="I21">
        <v>1</v>
      </c>
    </row>
    <row r="22" spans="2:14">
      <c r="B22" s="2" t="s">
        <v>144</v>
      </c>
      <c r="C22">
        <v>0</v>
      </c>
      <c r="D22">
        <v>0</v>
      </c>
      <c r="E22" s="41">
        <f t="shared" si="0"/>
        <v>0</v>
      </c>
      <c r="F22">
        <v>0</v>
      </c>
      <c r="G22">
        <v>0</v>
      </c>
      <c r="H22" s="41">
        <f t="shared" si="1"/>
        <v>0</v>
      </c>
      <c r="I22">
        <v>1</v>
      </c>
      <c r="J22">
        <v>2</v>
      </c>
      <c r="N22" s="30"/>
    </row>
    <row r="23" spans="2:14">
      <c r="B23" s="2" t="s">
        <v>41</v>
      </c>
      <c r="C23">
        <v>0</v>
      </c>
      <c r="D23">
        <v>0</v>
      </c>
      <c r="E23" s="41">
        <f t="shared" si="0"/>
        <v>0</v>
      </c>
      <c r="F23">
        <v>0</v>
      </c>
      <c r="G23">
        <v>0</v>
      </c>
      <c r="H23" s="41">
        <f t="shared" si="1"/>
        <v>0</v>
      </c>
      <c r="I23">
        <v>1</v>
      </c>
      <c r="K23">
        <v>5</v>
      </c>
      <c r="L23">
        <v>8</v>
      </c>
      <c r="M23">
        <f>SUM(K23:L23)</f>
        <v>13</v>
      </c>
      <c r="N23" s="30">
        <f>K23/(M23/100)</f>
        <v>38.46153846153846</v>
      </c>
    </row>
    <row r="24" spans="2:14">
      <c r="B24" s="2" t="s">
        <v>15</v>
      </c>
      <c r="C24">
        <v>0</v>
      </c>
      <c r="D24">
        <v>0</v>
      </c>
      <c r="E24" s="41">
        <f t="shared" si="0"/>
        <v>0</v>
      </c>
      <c r="F24">
        <v>0</v>
      </c>
      <c r="G24">
        <v>0</v>
      </c>
      <c r="H24" s="41">
        <f t="shared" si="1"/>
        <v>0</v>
      </c>
      <c r="I24">
        <v>2</v>
      </c>
    </row>
    <row r="25" spans="2:14">
      <c r="B25" s="2" t="s">
        <v>18</v>
      </c>
      <c r="C25">
        <v>0</v>
      </c>
      <c r="D25">
        <v>0</v>
      </c>
      <c r="E25" s="41">
        <f t="shared" si="0"/>
        <v>0</v>
      </c>
      <c r="F25">
        <v>0</v>
      </c>
      <c r="G25">
        <v>1</v>
      </c>
      <c r="H25" s="41">
        <f t="shared" si="1"/>
        <v>-1</v>
      </c>
      <c r="I25">
        <v>1</v>
      </c>
      <c r="J25">
        <v>2</v>
      </c>
    </row>
    <row r="26" spans="2:14">
      <c r="B26" s="2" t="s">
        <v>17</v>
      </c>
      <c r="C26">
        <v>0</v>
      </c>
      <c r="D26">
        <v>0</v>
      </c>
      <c r="E26" s="41">
        <f t="shared" si="0"/>
        <v>0</v>
      </c>
      <c r="F26">
        <v>0</v>
      </c>
      <c r="G26">
        <v>1</v>
      </c>
      <c r="H26" s="41">
        <f t="shared" si="1"/>
        <v>-1</v>
      </c>
      <c r="I26">
        <v>3</v>
      </c>
    </row>
    <row r="27" spans="2:14">
      <c r="B27" s="2" t="s">
        <v>14</v>
      </c>
      <c r="C27">
        <v>0</v>
      </c>
      <c r="D27">
        <v>0</v>
      </c>
      <c r="E27" s="41">
        <f t="shared" si="0"/>
        <v>0</v>
      </c>
      <c r="F27">
        <v>0</v>
      </c>
      <c r="G27">
        <v>1</v>
      </c>
      <c r="H27" s="41">
        <f t="shared" si="1"/>
        <v>-1</v>
      </c>
      <c r="I27">
        <v>1</v>
      </c>
      <c r="K27">
        <v>4</v>
      </c>
      <c r="L27">
        <v>9</v>
      </c>
      <c r="M27">
        <f>SUM(K27:L27)</f>
        <v>13</v>
      </c>
      <c r="N27" s="30">
        <f>K27/(M27/100)</f>
        <v>30.769230769230766</v>
      </c>
    </row>
    <row r="28" spans="2:14">
      <c r="B28" s="2" t="s">
        <v>62</v>
      </c>
      <c r="C28">
        <v>0</v>
      </c>
      <c r="D28">
        <v>0</v>
      </c>
      <c r="E28" s="41">
        <f t="shared" ref="E28:E29" si="2">C28+D28</f>
        <v>0</v>
      </c>
      <c r="F28">
        <v>0</v>
      </c>
      <c r="G28">
        <v>0</v>
      </c>
      <c r="H28" s="41">
        <f t="shared" ref="H28:H29" si="3">E28+(F28-G28)</f>
        <v>0</v>
      </c>
    </row>
    <row r="29" spans="2:14">
      <c r="B29" s="2" t="s">
        <v>63</v>
      </c>
      <c r="C29">
        <v>0</v>
      </c>
      <c r="D29">
        <v>0</v>
      </c>
      <c r="E29" s="41">
        <f t="shared" si="2"/>
        <v>0</v>
      </c>
      <c r="F29">
        <v>0</v>
      </c>
      <c r="G29">
        <v>0</v>
      </c>
      <c r="H29" s="41">
        <f t="shared" si="3"/>
        <v>0</v>
      </c>
    </row>
    <row r="30" spans="2:14">
      <c r="B30" s="2"/>
    </row>
    <row r="31" spans="2:14">
      <c r="B31" s="2"/>
    </row>
    <row r="32" spans="2:14">
      <c r="B32" s="2" t="s">
        <v>22</v>
      </c>
      <c r="C32">
        <f>SUM(C13:C31)</f>
        <v>1</v>
      </c>
      <c r="D32">
        <f>SUM(D13:D31)</f>
        <v>1</v>
      </c>
      <c r="I32">
        <f>SUM(I13:I31)</f>
        <v>19</v>
      </c>
      <c r="K32">
        <f t="shared" ref="K32:L32" si="4">SUM(K13:K31)</f>
        <v>14</v>
      </c>
      <c r="L32" s="42">
        <f t="shared" si="4"/>
        <v>31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Bodování příprava</vt:lpstr>
      <vt:lpstr>Turnaj Přerov</vt:lpstr>
      <vt:lpstr>Turnaj Spišská</vt:lpstr>
      <vt:lpstr>Příprava Třinec v</vt:lpstr>
      <vt:lpstr>Příprava Kometa v</vt:lpstr>
      <vt:lpstr>Příprava Slovan Blava</vt:lpstr>
      <vt:lpstr>Příprava Třinec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Radim</cp:lastModifiedBy>
  <cp:lastPrinted>2012-09-02T20:50:11Z</cp:lastPrinted>
  <dcterms:created xsi:type="dcterms:W3CDTF">2012-08-16T14:32:54Z</dcterms:created>
  <dcterms:modified xsi:type="dcterms:W3CDTF">2013-09-01T09:55:29Z</dcterms:modified>
</cp:coreProperties>
</file>